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56" tabRatio="733" activeTab="0"/>
  </bookViews>
  <sheets>
    <sheet name="表2-1-1專任教師人數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<sst xmlns="http://schemas.openxmlformats.org/spreadsheetml/2006/main" count="92" uniqueCount="71">
  <si>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助理教授</t>
  </si>
  <si>
    <t>其他</t>
  </si>
  <si>
    <t>合計</t>
  </si>
  <si>
    <t>體育室</t>
  </si>
  <si>
    <t>工學院</t>
  </si>
  <si>
    <t>法政學院</t>
  </si>
  <si>
    <t xml:space="preserve">項目\科目 </t>
  </si>
  <si>
    <t>文學院</t>
  </si>
  <si>
    <t>農資</t>
  </si>
  <si>
    <t>學院</t>
  </si>
  <si>
    <t>理學院</t>
  </si>
  <si>
    <t>生科</t>
  </si>
  <si>
    <t>獸醫</t>
  </si>
  <si>
    <t>管理</t>
  </si>
  <si>
    <t>軍訓室</t>
  </si>
  <si>
    <t>師培中心</t>
  </si>
  <si>
    <t>通識中心</t>
  </si>
  <si>
    <t>生科中心</t>
  </si>
  <si>
    <t xml:space="preserve">專任 </t>
  </si>
  <si>
    <t xml:space="preserve">等級別(人數) </t>
  </si>
  <si>
    <t xml:space="preserve">教授 </t>
  </si>
  <si>
    <t>A</t>
  </si>
  <si>
    <t xml:space="preserve">副教授 </t>
  </si>
  <si>
    <t>B</t>
  </si>
  <si>
    <t>C</t>
  </si>
  <si>
    <t xml:space="preserve">講師 </t>
  </si>
  <si>
    <t>D</t>
  </si>
  <si>
    <t xml:space="preserve">其他(含軍護教師) </t>
  </si>
  <si>
    <t>E</t>
  </si>
  <si>
    <t>學歷別</t>
  </si>
  <si>
    <t xml:space="preserve">(人數) </t>
  </si>
  <si>
    <t xml:space="preserve">博士 </t>
  </si>
  <si>
    <t xml:space="preserve">碩士 </t>
  </si>
  <si>
    <t xml:space="preserve">學士 </t>
  </si>
  <si>
    <t xml:space="preserve">其他 </t>
  </si>
  <si>
    <t xml:space="preserve">專任教師人數小計(A+B+C+D+E) </t>
  </si>
  <si>
    <t>T</t>
  </si>
  <si>
    <t xml:space="preserve">外籍教師(說明4) </t>
  </si>
  <si>
    <t xml:space="preserve">兼任 </t>
  </si>
  <si>
    <t>A1</t>
  </si>
  <si>
    <t>B1</t>
  </si>
  <si>
    <t>C1</t>
  </si>
  <si>
    <t>D1</t>
  </si>
  <si>
    <t>E1</t>
  </si>
  <si>
    <t xml:space="preserve">學歷別(人數) </t>
  </si>
  <si>
    <t>博士</t>
  </si>
  <si>
    <t>碩士</t>
  </si>
  <si>
    <t>學士</t>
  </si>
  <si>
    <t xml:space="preserve">兼任教師人數小計(A1+B1+C1+D1+E1) </t>
  </si>
  <si>
    <t>T1</t>
  </si>
  <si>
    <t xml:space="preserve">專業技術人員 </t>
  </si>
  <si>
    <t>A2</t>
  </si>
  <si>
    <t>B2</t>
  </si>
  <si>
    <t>C2</t>
  </si>
  <si>
    <t>D2</t>
  </si>
  <si>
    <t>E2</t>
  </si>
  <si>
    <t xml:space="preserve">專業技術人員人數小計(A2+B2+C2+D2+E2) </t>
  </si>
  <si>
    <t>T2</t>
  </si>
  <si>
    <t>專兼任教師總數(說明7)(T+T1÷4)</t>
  </si>
  <si>
    <t xml:space="preserve">說明： </t>
  </si>
  <si>
    <t xml:space="preserve">2. 專兼任教師之級別(包括教授、副教授、助理教授、講師等)係依各校聘書內所聘之級別填列。 </t>
  </si>
  <si>
    <t xml:space="preserve">3. 合聘教師以其主要支薪、升等之單位為主聘單位、否則為從聘單位。 </t>
  </si>
  <si>
    <t xml:space="preserve">4. 外籍教師係指不持有中華民國護照者，與專(兼)任師資中之教授、副教授、助理教授、講師等人數係重複計算。 </t>
  </si>
  <si>
    <t xml:space="preserve">5. 其他教師係指軍訓教官、護理教師及其他不具有教授、副教授、助理教授、講師之名義之教師而言。 </t>
  </si>
  <si>
    <t xml:space="preserve">6. 各類組之教師人數統計依教師受聘之系所歸屬之專業類組為準。 </t>
  </si>
  <si>
    <t>8. 專業技術人員依報部所核定之教授、副教授、助理教授、講師等級別填列。</t>
  </si>
  <si>
    <t xml:space="preserve">9. 專任教師包含專任專業技術人員，其聘任資格依據「大學聘任專業技術人員擔任教學辦法」中所示。 </t>
  </si>
  <si>
    <t>單位：人</t>
  </si>
  <si>
    <t xml:space="preserve">7. 專兼任教師總數即專任教授、專任副教授、專任助理教授、專任講師、專任專業技術人員、軍訓教官、護理教師及可折算專任教師之兼任教師之和，依「大學增設、調整系所班組及招生名額採總量發展方式審查作業要點」計算。 </t>
  </si>
  <si>
    <t xml:space="preserve">表2-1-1：教師人數（2017）                   </t>
  </si>
  <si>
    <t xml:space="preserve">1. 資料統計日期：106年10月15日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</si>
</sst>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12"/>
      <color indexed="8"/>
      <name val="細明體"/>
      <family val="3"/>
    </font>
    <font>
      <sz val="10.5"/>
      <color indexed="8"/>
      <name val="新細明體"/>
      <family val="1"/>
    </font>
    <font>
      <b/>
      <sz val="10.5"/>
      <color indexed="8"/>
      <name val="新細明體"/>
      <family val="1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1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6" fillId="33" borderId="11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19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zoomScalePageLayoutView="0" workbookViewId="0" topLeftCell="A1">
      <selection activeCell="W12" sqref="W12"/>
    </sheetView>
  </sheetViews>
  <sheetFormatPr defaultColWidth="9.00390625" defaultRowHeight="15.75"/>
  <cols>
    <col min="3" max="3" width="10.625" style="0" customWidth="1"/>
    <col min="18" max="18" width="9.50390625" style="0" bestFit="1" customWidth="1"/>
  </cols>
  <sheetData>
    <row r="1" spans="1:18" ht="30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 t="s">
        <v>67</v>
      </c>
    </row>
    <row r="3" spans="1:18" ht="15.75">
      <c r="A3" s="34" t="s">
        <v>6</v>
      </c>
      <c r="B3" s="35"/>
      <c r="C3" s="35"/>
      <c r="D3" s="36"/>
      <c r="E3" s="37" t="s">
        <v>7</v>
      </c>
      <c r="F3" s="38" t="s">
        <v>8</v>
      </c>
      <c r="G3" s="39" t="s">
        <v>10</v>
      </c>
      <c r="H3" s="39" t="s">
        <v>4</v>
      </c>
      <c r="I3" s="38" t="s">
        <v>11</v>
      </c>
      <c r="J3" s="38" t="s">
        <v>12</v>
      </c>
      <c r="K3" s="38" t="s">
        <v>13</v>
      </c>
      <c r="L3" s="39" t="s">
        <v>5</v>
      </c>
      <c r="M3" s="39" t="s">
        <v>14</v>
      </c>
      <c r="N3" s="39" t="s">
        <v>3</v>
      </c>
      <c r="O3" s="39" t="s">
        <v>15</v>
      </c>
      <c r="P3" s="39" t="s">
        <v>16</v>
      </c>
      <c r="Q3" s="39" t="s">
        <v>17</v>
      </c>
      <c r="R3" s="39" t="s">
        <v>2</v>
      </c>
    </row>
    <row r="4" spans="1:18" ht="15.75">
      <c r="A4" s="40"/>
      <c r="B4" s="41"/>
      <c r="C4" s="41"/>
      <c r="D4" s="42"/>
      <c r="E4" s="43"/>
      <c r="F4" s="38" t="s">
        <v>9</v>
      </c>
      <c r="G4" s="44"/>
      <c r="H4" s="44"/>
      <c r="I4" s="38" t="s">
        <v>9</v>
      </c>
      <c r="J4" s="38" t="s">
        <v>9</v>
      </c>
      <c r="K4" s="38" t="s">
        <v>9</v>
      </c>
      <c r="L4" s="44"/>
      <c r="M4" s="44"/>
      <c r="N4" s="44"/>
      <c r="O4" s="44"/>
      <c r="P4" s="44"/>
      <c r="Q4" s="44"/>
      <c r="R4" s="44"/>
    </row>
    <row r="5" spans="1:18" ht="15.75">
      <c r="A5" s="23" t="s">
        <v>18</v>
      </c>
      <c r="B5" s="17" t="s">
        <v>19</v>
      </c>
      <c r="C5" s="7" t="s">
        <v>20</v>
      </c>
      <c r="D5" s="8" t="s">
        <v>21</v>
      </c>
      <c r="E5" s="3">
        <v>20</v>
      </c>
      <c r="F5" s="4">
        <v>102</v>
      </c>
      <c r="G5" s="4">
        <v>53</v>
      </c>
      <c r="H5" s="4">
        <v>96</v>
      </c>
      <c r="I5" s="4">
        <v>35</v>
      </c>
      <c r="J5" s="4">
        <v>28</v>
      </c>
      <c r="K5" s="4">
        <v>53</v>
      </c>
      <c r="L5" s="4">
        <v>15</v>
      </c>
      <c r="M5" s="4">
        <v>0</v>
      </c>
      <c r="N5" s="4">
        <v>3</v>
      </c>
      <c r="O5" s="4">
        <v>0</v>
      </c>
      <c r="P5" s="4">
        <v>0</v>
      </c>
      <c r="Q5" s="4">
        <v>1</v>
      </c>
      <c r="R5" s="4">
        <f>SUM(E5:Q5)</f>
        <v>406</v>
      </c>
    </row>
    <row r="6" spans="1:18" ht="15.75">
      <c r="A6" s="24"/>
      <c r="B6" s="18"/>
      <c r="C6" s="7" t="s">
        <v>22</v>
      </c>
      <c r="D6" s="8" t="s">
        <v>23</v>
      </c>
      <c r="E6" s="3">
        <v>28</v>
      </c>
      <c r="F6" s="4">
        <v>40</v>
      </c>
      <c r="G6" s="4">
        <v>31</v>
      </c>
      <c r="H6" s="4">
        <v>38</v>
      </c>
      <c r="I6" s="4">
        <v>12</v>
      </c>
      <c r="J6" s="4">
        <v>10</v>
      </c>
      <c r="K6" s="4">
        <v>17</v>
      </c>
      <c r="L6" s="4">
        <v>15</v>
      </c>
      <c r="M6" s="4">
        <v>0</v>
      </c>
      <c r="N6" s="4">
        <v>2</v>
      </c>
      <c r="O6" s="4">
        <v>0</v>
      </c>
      <c r="P6" s="4">
        <v>0</v>
      </c>
      <c r="Q6" s="4">
        <v>0</v>
      </c>
      <c r="R6" s="4">
        <f aca="true" t="shared" si="0" ref="R6:R14">SUM(E6:Q6)</f>
        <v>193</v>
      </c>
    </row>
    <row r="7" spans="1:18" ht="15.75">
      <c r="A7" s="24"/>
      <c r="B7" s="18"/>
      <c r="C7" s="7" t="s">
        <v>0</v>
      </c>
      <c r="D7" s="8" t="s">
        <v>24</v>
      </c>
      <c r="E7" s="3">
        <v>16</v>
      </c>
      <c r="F7" s="4">
        <v>41</v>
      </c>
      <c r="G7" s="4">
        <v>20</v>
      </c>
      <c r="H7" s="4">
        <v>16</v>
      </c>
      <c r="I7" s="4">
        <v>9</v>
      </c>
      <c r="J7" s="4">
        <v>9</v>
      </c>
      <c r="K7" s="4">
        <v>11</v>
      </c>
      <c r="L7" s="4">
        <v>5</v>
      </c>
      <c r="M7" s="4">
        <v>0</v>
      </c>
      <c r="N7" s="4">
        <v>2</v>
      </c>
      <c r="O7" s="4">
        <v>0</v>
      </c>
      <c r="P7" s="4">
        <v>1</v>
      </c>
      <c r="Q7" s="4">
        <v>0</v>
      </c>
      <c r="R7" s="4">
        <f t="shared" si="0"/>
        <v>130</v>
      </c>
    </row>
    <row r="8" spans="1:18" ht="15.75">
      <c r="A8" s="24"/>
      <c r="B8" s="18"/>
      <c r="C8" s="7" t="s">
        <v>25</v>
      </c>
      <c r="D8" s="8" t="s">
        <v>26</v>
      </c>
      <c r="E8" s="3">
        <v>5</v>
      </c>
      <c r="F8" s="4">
        <v>3</v>
      </c>
      <c r="G8" s="4">
        <v>2</v>
      </c>
      <c r="H8" s="4">
        <v>2</v>
      </c>
      <c r="I8" s="4">
        <v>1</v>
      </c>
      <c r="J8" s="4">
        <v>0</v>
      </c>
      <c r="K8" s="4">
        <v>0</v>
      </c>
      <c r="L8" s="4">
        <v>2</v>
      </c>
      <c r="M8" s="4">
        <v>0</v>
      </c>
      <c r="N8" s="4">
        <v>4</v>
      </c>
      <c r="O8" s="4">
        <v>1</v>
      </c>
      <c r="P8" s="4">
        <v>0</v>
      </c>
      <c r="Q8" s="4">
        <v>0</v>
      </c>
      <c r="R8" s="4">
        <f t="shared" si="0"/>
        <v>20</v>
      </c>
    </row>
    <row r="9" spans="1:18" ht="33" customHeight="1">
      <c r="A9" s="24"/>
      <c r="B9" s="19"/>
      <c r="C9" s="9" t="s">
        <v>27</v>
      </c>
      <c r="D9" s="8" t="s">
        <v>28</v>
      </c>
      <c r="E9" s="3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10</v>
      </c>
      <c r="N9" s="4">
        <v>0</v>
      </c>
      <c r="O9" s="4">
        <v>0</v>
      </c>
      <c r="P9" s="4">
        <v>0</v>
      </c>
      <c r="Q9" s="4">
        <v>0</v>
      </c>
      <c r="R9" s="4">
        <f t="shared" si="0"/>
        <v>10</v>
      </c>
    </row>
    <row r="10" spans="1:18" ht="15.75">
      <c r="A10" s="24"/>
      <c r="B10" s="8" t="s">
        <v>29</v>
      </c>
      <c r="C10" s="12" t="s">
        <v>31</v>
      </c>
      <c r="D10" s="13"/>
      <c r="E10" s="3">
        <v>65</v>
      </c>
      <c r="F10" s="4">
        <v>182</v>
      </c>
      <c r="G10" s="4">
        <v>102</v>
      </c>
      <c r="H10" s="4">
        <v>149</v>
      </c>
      <c r="I10" s="4">
        <v>56</v>
      </c>
      <c r="J10" s="4">
        <v>46</v>
      </c>
      <c r="K10" s="4">
        <v>80</v>
      </c>
      <c r="L10" s="4">
        <v>35</v>
      </c>
      <c r="M10" s="4">
        <v>0</v>
      </c>
      <c r="N10" s="4">
        <v>1</v>
      </c>
      <c r="O10" s="4">
        <v>0</v>
      </c>
      <c r="P10" s="4">
        <v>1</v>
      </c>
      <c r="Q10" s="4">
        <v>1</v>
      </c>
      <c r="R10" s="4">
        <f t="shared" si="0"/>
        <v>718</v>
      </c>
    </row>
    <row r="11" spans="1:18" ht="15.75">
      <c r="A11" s="24"/>
      <c r="B11" s="8" t="s">
        <v>30</v>
      </c>
      <c r="C11" s="12" t="s">
        <v>32</v>
      </c>
      <c r="D11" s="13"/>
      <c r="E11" s="3">
        <v>4</v>
      </c>
      <c r="F11" s="4">
        <v>4</v>
      </c>
      <c r="G11" s="4">
        <v>4</v>
      </c>
      <c r="H11" s="4">
        <v>3</v>
      </c>
      <c r="I11" s="4">
        <v>1</v>
      </c>
      <c r="J11" s="4">
        <v>1</v>
      </c>
      <c r="K11" s="4">
        <v>0</v>
      </c>
      <c r="L11" s="4">
        <v>1</v>
      </c>
      <c r="M11" s="4">
        <v>7</v>
      </c>
      <c r="N11" s="4">
        <v>7</v>
      </c>
      <c r="O11" s="4">
        <v>1</v>
      </c>
      <c r="P11" s="4">
        <v>0</v>
      </c>
      <c r="Q11" s="4">
        <v>0</v>
      </c>
      <c r="R11" s="4">
        <f t="shared" si="0"/>
        <v>33</v>
      </c>
    </row>
    <row r="12" spans="1:18" ht="15.75">
      <c r="A12" s="24"/>
      <c r="B12" s="10"/>
      <c r="C12" s="12" t="s">
        <v>33</v>
      </c>
      <c r="D12" s="13"/>
      <c r="E12" s="3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1</v>
      </c>
      <c r="L12" s="4">
        <v>1</v>
      </c>
      <c r="M12" s="4">
        <v>3</v>
      </c>
      <c r="N12" s="4">
        <v>3</v>
      </c>
      <c r="O12" s="4">
        <v>0</v>
      </c>
      <c r="P12" s="4">
        <v>0</v>
      </c>
      <c r="Q12" s="4">
        <v>0</v>
      </c>
      <c r="R12" s="4">
        <f t="shared" si="0"/>
        <v>8</v>
      </c>
    </row>
    <row r="13" spans="1:18" ht="15.75">
      <c r="A13" s="24"/>
      <c r="B13" s="10"/>
      <c r="C13" s="12" t="s">
        <v>34</v>
      </c>
      <c r="D13" s="13"/>
      <c r="E13" s="3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f t="shared" si="0"/>
        <v>0</v>
      </c>
    </row>
    <row r="14" spans="1:18" ht="15.75">
      <c r="A14" s="25"/>
      <c r="B14" s="12" t="s">
        <v>37</v>
      </c>
      <c r="C14" s="33"/>
      <c r="D14" s="13"/>
      <c r="E14" s="3">
        <v>6</v>
      </c>
      <c r="F14" s="4">
        <v>2</v>
      </c>
      <c r="G14" s="4">
        <v>0</v>
      </c>
      <c r="H14" s="4">
        <v>2</v>
      </c>
      <c r="I14" s="4">
        <v>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f t="shared" si="0"/>
        <v>11</v>
      </c>
    </row>
    <row r="15" spans="1:18" ht="15.75">
      <c r="A15" s="14" t="s">
        <v>35</v>
      </c>
      <c r="B15" s="15"/>
      <c r="C15" s="16"/>
      <c r="D15" s="6" t="s">
        <v>36</v>
      </c>
      <c r="E15" s="5">
        <f>E5+E6+E7+E8+E9</f>
        <v>69</v>
      </c>
      <c r="F15" s="5">
        <f aca="true" t="shared" si="1" ref="F15:Q15">F5+F6+F7+F8+F9</f>
        <v>186</v>
      </c>
      <c r="G15" s="5">
        <f t="shared" si="1"/>
        <v>106</v>
      </c>
      <c r="H15" s="5">
        <f t="shared" si="1"/>
        <v>152</v>
      </c>
      <c r="I15" s="5">
        <f t="shared" si="1"/>
        <v>57</v>
      </c>
      <c r="J15" s="5">
        <f t="shared" si="1"/>
        <v>47</v>
      </c>
      <c r="K15" s="5">
        <f t="shared" si="1"/>
        <v>81</v>
      </c>
      <c r="L15" s="5">
        <f t="shared" si="1"/>
        <v>37</v>
      </c>
      <c r="M15" s="5">
        <f t="shared" si="1"/>
        <v>10</v>
      </c>
      <c r="N15" s="5">
        <f t="shared" si="1"/>
        <v>11</v>
      </c>
      <c r="O15" s="5">
        <f t="shared" si="1"/>
        <v>1</v>
      </c>
      <c r="P15" s="5">
        <f t="shared" si="1"/>
        <v>1</v>
      </c>
      <c r="Q15" s="5">
        <f t="shared" si="1"/>
        <v>1</v>
      </c>
      <c r="R15" s="4">
        <f>SUM(SUM(E15:Q15))</f>
        <v>759</v>
      </c>
    </row>
    <row r="16" spans="1:18" ht="15.75">
      <c r="A16" s="23" t="s">
        <v>38</v>
      </c>
      <c r="B16" s="17" t="s">
        <v>19</v>
      </c>
      <c r="C16" s="7" t="s">
        <v>20</v>
      </c>
      <c r="D16" s="11" t="s">
        <v>39</v>
      </c>
      <c r="E16" s="3">
        <v>13</v>
      </c>
      <c r="F16" s="4">
        <v>30</v>
      </c>
      <c r="G16" s="4">
        <v>7</v>
      </c>
      <c r="H16" s="4">
        <v>10</v>
      </c>
      <c r="I16" s="4">
        <v>4</v>
      </c>
      <c r="J16" s="4">
        <v>3</v>
      </c>
      <c r="K16" s="4">
        <v>5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f aca="true" t="shared" si="2" ref="R16:R25">SUM(SUM(E16:Q16))</f>
        <v>74</v>
      </c>
    </row>
    <row r="17" spans="1:18" ht="15.75">
      <c r="A17" s="24"/>
      <c r="B17" s="18"/>
      <c r="C17" s="7" t="s">
        <v>22</v>
      </c>
      <c r="D17" s="11" t="s">
        <v>40</v>
      </c>
      <c r="E17" s="3">
        <v>12</v>
      </c>
      <c r="F17" s="4">
        <v>4</v>
      </c>
      <c r="G17" s="4">
        <v>11</v>
      </c>
      <c r="H17" s="4">
        <v>1</v>
      </c>
      <c r="I17" s="4">
        <v>7</v>
      </c>
      <c r="J17" s="4">
        <v>2</v>
      </c>
      <c r="K17" s="4">
        <v>2</v>
      </c>
      <c r="L17" s="4">
        <v>3</v>
      </c>
      <c r="M17" s="4">
        <v>0</v>
      </c>
      <c r="N17" s="4">
        <v>0</v>
      </c>
      <c r="O17" s="4">
        <v>1</v>
      </c>
      <c r="P17" s="4">
        <v>4</v>
      </c>
      <c r="Q17" s="4">
        <v>0</v>
      </c>
      <c r="R17" s="4">
        <f t="shared" si="2"/>
        <v>47</v>
      </c>
    </row>
    <row r="18" spans="1:18" ht="15.75">
      <c r="A18" s="24"/>
      <c r="B18" s="18"/>
      <c r="C18" s="7" t="s">
        <v>0</v>
      </c>
      <c r="D18" s="11" t="s">
        <v>41</v>
      </c>
      <c r="E18" s="3">
        <v>17</v>
      </c>
      <c r="F18" s="4">
        <v>7</v>
      </c>
      <c r="G18" s="4">
        <v>4</v>
      </c>
      <c r="H18" s="4">
        <v>6</v>
      </c>
      <c r="I18" s="4">
        <v>5</v>
      </c>
      <c r="J18" s="4">
        <v>3</v>
      </c>
      <c r="K18" s="4">
        <v>5</v>
      </c>
      <c r="L18" s="4">
        <v>9</v>
      </c>
      <c r="M18" s="4">
        <v>0</v>
      </c>
      <c r="N18" s="4">
        <v>0</v>
      </c>
      <c r="O18" s="4">
        <v>4</v>
      </c>
      <c r="P18" s="4">
        <v>11</v>
      </c>
      <c r="Q18" s="4">
        <v>0</v>
      </c>
      <c r="R18" s="4">
        <f t="shared" si="2"/>
        <v>71</v>
      </c>
    </row>
    <row r="19" spans="1:18" ht="15.75">
      <c r="A19" s="24"/>
      <c r="B19" s="18"/>
      <c r="C19" s="7" t="s">
        <v>25</v>
      </c>
      <c r="D19" s="11" t="s">
        <v>42</v>
      </c>
      <c r="E19" s="3">
        <v>47</v>
      </c>
      <c r="F19" s="4">
        <v>6</v>
      </c>
      <c r="G19" s="4">
        <v>0</v>
      </c>
      <c r="H19" s="4">
        <v>0</v>
      </c>
      <c r="I19" s="4">
        <v>0</v>
      </c>
      <c r="J19" s="4">
        <v>0</v>
      </c>
      <c r="K19" s="4">
        <v>6</v>
      </c>
      <c r="L19" s="4">
        <v>2</v>
      </c>
      <c r="M19" s="4">
        <v>0</v>
      </c>
      <c r="N19" s="4">
        <v>3</v>
      </c>
      <c r="O19" s="4">
        <v>0</v>
      </c>
      <c r="P19" s="4">
        <v>5</v>
      </c>
      <c r="Q19" s="4">
        <v>0</v>
      </c>
      <c r="R19" s="4">
        <f t="shared" si="2"/>
        <v>69</v>
      </c>
    </row>
    <row r="20" spans="1:18" ht="15.75">
      <c r="A20" s="24"/>
      <c r="B20" s="19"/>
      <c r="C20" s="7" t="s">
        <v>34</v>
      </c>
      <c r="D20" s="11" t="s">
        <v>43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4">
        <f t="shared" si="2"/>
        <v>0</v>
      </c>
    </row>
    <row r="21" spans="1:18" ht="15.75">
      <c r="A21" s="24"/>
      <c r="B21" s="17" t="s">
        <v>44</v>
      </c>
      <c r="C21" s="12" t="s">
        <v>45</v>
      </c>
      <c r="D21" s="13"/>
      <c r="E21" s="3">
        <v>44</v>
      </c>
      <c r="F21" s="4">
        <v>42</v>
      </c>
      <c r="G21" s="4">
        <v>19</v>
      </c>
      <c r="H21" s="4">
        <v>17</v>
      </c>
      <c r="I21" s="4">
        <v>16</v>
      </c>
      <c r="J21" s="4">
        <v>7</v>
      </c>
      <c r="K21" s="4">
        <v>10</v>
      </c>
      <c r="L21" s="4">
        <v>11</v>
      </c>
      <c r="M21" s="4">
        <v>0</v>
      </c>
      <c r="N21" s="4">
        <v>0</v>
      </c>
      <c r="O21" s="4">
        <v>5</v>
      </c>
      <c r="P21" s="4">
        <v>17</v>
      </c>
      <c r="Q21" s="4">
        <v>0</v>
      </c>
      <c r="R21" s="4">
        <f t="shared" si="2"/>
        <v>188</v>
      </c>
    </row>
    <row r="22" spans="1:18" ht="15.75">
      <c r="A22" s="24"/>
      <c r="B22" s="18"/>
      <c r="C22" s="12" t="s">
        <v>46</v>
      </c>
      <c r="D22" s="13"/>
      <c r="E22" s="3">
        <v>44</v>
      </c>
      <c r="F22" s="4">
        <v>5</v>
      </c>
      <c r="G22" s="4">
        <v>3</v>
      </c>
      <c r="H22" s="4">
        <v>0</v>
      </c>
      <c r="I22" s="4">
        <v>0</v>
      </c>
      <c r="J22" s="4">
        <v>1</v>
      </c>
      <c r="K22" s="4">
        <v>8</v>
      </c>
      <c r="L22" s="4">
        <v>3</v>
      </c>
      <c r="M22" s="4">
        <v>0</v>
      </c>
      <c r="N22" s="4">
        <v>3</v>
      </c>
      <c r="O22" s="4">
        <v>0</v>
      </c>
      <c r="P22" s="4">
        <v>4</v>
      </c>
      <c r="Q22" s="4">
        <v>0</v>
      </c>
      <c r="R22" s="4">
        <f t="shared" si="2"/>
        <v>71</v>
      </c>
    </row>
    <row r="23" spans="1:18" ht="15.75">
      <c r="A23" s="24"/>
      <c r="B23" s="18"/>
      <c r="C23" s="12" t="s">
        <v>47</v>
      </c>
      <c r="D23" s="13"/>
      <c r="E23" s="3">
        <v>1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f t="shared" si="2"/>
        <v>2</v>
      </c>
    </row>
    <row r="24" spans="1:18" ht="15.75">
      <c r="A24" s="24"/>
      <c r="B24" s="19"/>
      <c r="C24" s="12" t="s">
        <v>1</v>
      </c>
      <c r="D24" s="13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4">
        <f t="shared" si="2"/>
        <v>0</v>
      </c>
    </row>
    <row r="25" spans="1:18" ht="15.75">
      <c r="A25" s="25"/>
      <c r="B25" s="12" t="s">
        <v>37</v>
      </c>
      <c r="C25" s="33"/>
      <c r="D25" s="13"/>
      <c r="E25" s="3">
        <v>2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f t="shared" si="2"/>
        <v>2</v>
      </c>
    </row>
    <row r="26" spans="1:18" ht="15.75">
      <c r="A26" s="20" t="s">
        <v>48</v>
      </c>
      <c r="B26" s="21"/>
      <c r="C26" s="22"/>
      <c r="D26" s="6" t="s">
        <v>49</v>
      </c>
      <c r="E26" s="6">
        <f>E16+E17+E18+E19+E20</f>
        <v>89</v>
      </c>
      <c r="F26" s="6">
        <f aca="true" t="shared" si="3" ref="F26:Q26">F16+F17+F18+F19+F20</f>
        <v>47</v>
      </c>
      <c r="G26" s="6">
        <f t="shared" si="3"/>
        <v>22</v>
      </c>
      <c r="H26" s="6">
        <f t="shared" si="3"/>
        <v>17</v>
      </c>
      <c r="I26" s="6">
        <f t="shared" si="3"/>
        <v>16</v>
      </c>
      <c r="J26" s="6">
        <f>J16+J17+J18+J19+J20</f>
        <v>8</v>
      </c>
      <c r="K26" s="6">
        <f t="shared" si="3"/>
        <v>18</v>
      </c>
      <c r="L26" s="6">
        <f t="shared" si="3"/>
        <v>15</v>
      </c>
      <c r="M26" s="6">
        <f t="shared" si="3"/>
        <v>0</v>
      </c>
      <c r="N26" s="6">
        <f t="shared" si="3"/>
        <v>3</v>
      </c>
      <c r="O26" s="6">
        <f>O16+O17+O18+O19+O20</f>
        <v>5</v>
      </c>
      <c r="P26" s="6">
        <f t="shared" si="3"/>
        <v>21</v>
      </c>
      <c r="Q26" s="6">
        <f t="shared" si="3"/>
        <v>0</v>
      </c>
      <c r="R26" s="4">
        <f>SUM(E26:Q26)</f>
        <v>261</v>
      </c>
    </row>
    <row r="27" spans="1:18" ht="15.75">
      <c r="A27" s="26" t="s">
        <v>50</v>
      </c>
      <c r="B27" s="17" t="s">
        <v>19</v>
      </c>
      <c r="C27" s="7" t="s">
        <v>20</v>
      </c>
      <c r="D27" s="11" t="s">
        <v>51</v>
      </c>
      <c r="E27" s="4">
        <v>0</v>
      </c>
      <c r="F27" s="4">
        <v>5</v>
      </c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f aca="true" t="shared" si="4" ref="R27:R35">SUM(E27:Q27)</f>
        <v>6</v>
      </c>
    </row>
    <row r="28" spans="1:18" ht="15.75">
      <c r="A28" s="27"/>
      <c r="B28" s="18"/>
      <c r="C28" s="7" t="s">
        <v>22</v>
      </c>
      <c r="D28" s="11" t="s">
        <v>52</v>
      </c>
      <c r="E28" s="4">
        <v>0</v>
      </c>
      <c r="F28" s="4">
        <v>2</v>
      </c>
      <c r="G28" s="4">
        <v>0</v>
      </c>
      <c r="H28" s="4">
        <v>0</v>
      </c>
      <c r="I28" s="4">
        <v>0</v>
      </c>
      <c r="J28" s="4">
        <v>0</v>
      </c>
      <c r="K28" s="4">
        <v>2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f t="shared" si="4"/>
        <v>4</v>
      </c>
    </row>
    <row r="29" spans="1:18" ht="15.75">
      <c r="A29" s="27"/>
      <c r="B29" s="18"/>
      <c r="C29" s="7" t="s">
        <v>0</v>
      </c>
      <c r="D29" s="11" t="s">
        <v>53</v>
      </c>
      <c r="E29" s="4">
        <v>0</v>
      </c>
      <c r="F29" s="4">
        <v>9</v>
      </c>
      <c r="G29" s="4">
        <v>0</v>
      </c>
      <c r="H29" s="4">
        <v>0</v>
      </c>
      <c r="I29" s="4">
        <v>0</v>
      </c>
      <c r="J29" s="4">
        <v>1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f t="shared" si="4"/>
        <v>10</v>
      </c>
    </row>
    <row r="30" spans="1:18" ht="15.75">
      <c r="A30" s="27"/>
      <c r="B30" s="18"/>
      <c r="C30" s="7" t="s">
        <v>25</v>
      </c>
      <c r="D30" s="11" t="s">
        <v>54</v>
      </c>
      <c r="E30" s="4">
        <v>0</v>
      </c>
      <c r="F30" s="4">
        <v>10</v>
      </c>
      <c r="G30" s="4">
        <v>0</v>
      </c>
      <c r="H30" s="4">
        <v>0</v>
      </c>
      <c r="I30" s="4">
        <v>0</v>
      </c>
      <c r="J30" s="4">
        <v>1</v>
      </c>
      <c r="K30" s="4">
        <v>2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f t="shared" si="4"/>
        <v>13</v>
      </c>
    </row>
    <row r="31" spans="1:18" ht="15.75">
      <c r="A31" s="27"/>
      <c r="B31" s="19"/>
      <c r="C31" s="7" t="s">
        <v>34</v>
      </c>
      <c r="D31" s="11" t="s">
        <v>55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f t="shared" si="4"/>
        <v>0</v>
      </c>
    </row>
    <row r="32" spans="1:18" ht="15.75">
      <c r="A32" s="27"/>
      <c r="B32" s="17" t="s">
        <v>44</v>
      </c>
      <c r="C32" s="12" t="s">
        <v>45</v>
      </c>
      <c r="D32" s="13"/>
      <c r="E32" s="3">
        <v>0</v>
      </c>
      <c r="F32" s="4">
        <v>13</v>
      </c>
      <c r="G32" s="3">
        <v>0</v>
      </c>
      <c r="H32" s="3">
        <v>0</v>
      </c>
      <c r="I32" s="3">
        <v>0</v>
      </c>
      <c r="J32" s="4">
        <v>0</v>
      </c>
      <c r="K32" s="4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4">
        <f t="shared" si="4"/>
        <v>14</v>
      </c>
    </row>
    <row r="33" spans="1:18" ht="15.75">
      <c r="A33" s="27"/>
      <c r="B33" s="18"/>
      <c r="C33" s="12" t="s">
        <v>46</v>
      </c>
      <c r="D33" s="13"/>
      <c r="E33" s="3">
        <v>0</v>
      </c>
      <c r="F33" s="4">
        <v>7</v>
      </c>
      <c r="G33" s="3">
        <v>0</v>
      </c>
      <c r="H33" s="3">
        <v>0</v>
      </c>
      <c r="I33" s="3">
        <v>0</v>
      </c>
      <c r="J33" s="4">
        <v>2</v>
      </c>
      <c r="K33" s="4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4">
        <f t="shared" si="4"/>
        <v>13</v>
      </c>
    </row>
    <row r="34" spans="1:18" ht="15.75">
      <c r="A34" s="27"/>
      <c r="B34" s="18"/>
      <c r="C34" s="12" t="s">
        <v>47</v>
      </c>
      <c r="D34" s="13"/>
      <c r="E34" s="3">
        <v>0</v>
      </c>
      <c r="F34" s="4">
        <v>3</v>
      </c>
      <c r="G34" s="3">
        <v>0</v>
      </c>
      <c r="H34" s="3">
        <v>0</v>
      </c>
      <c r="I34" s="3">
        <v>0</v>
      </c>
      <c r="J34" s="4">
        <v>0</v>
      </c>
      <c r="K34" s="4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4">
        <f t="shared" si="4"/>
        <v>3</v>
      </c>
    </row>
    <row r="35" spans="1:18" ht="15.75">
      <c r="A35" s="28"/>
      <c r="B35" s="19"/>
      <c r="C35" s="12" t="s">
        <v>1</v>
      </c>
      <c r="D35" s="13"/>
      <c r="E35" s="3">
        <v>0</v>
      </c>
      <c r="F35" s="4">
        <v>3</v>
      </c>
      <c r="G35" s="3">
        <v>0</v>
      </c>
      <c r="H35" s="3">
        <v>0</v>
      </c>
      <c r="I35" s="3">
        <v>0</v>
      </c>
      <c r="J35" s="4">
        <v>0</v>
      </c>
      <c r="K35" s="4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4">
        <f t="shared" si="4"/>
        <v>3</v>
      </c>
    </row>
    <row r="36" spans="1:18" ht="15.75">
      <c r="A36" s="20" t="s">
        <v>56</v>
      </c>
      <c r="B36" s="21"/>
      <c r="C36" s="22"/>
      <c r="D36" s="6" t="s">
        <v>57</v>
      </c>
      <c r="E36" s="6">
        <f>E27+E28+E29+E30+E31</f>
        <v>0</v>
      </c>
      <c r="F36" s="6">
        <f aca="true" t="shared" si="5" ref="F36:Q36">F27+F28+F29+F30+F31</f>
        <v>26</v>
      </c>
      <c r="G36" s="6">
        <f t="shared" si="5"/>
        <v>0</v>
      </c>
      <c r="H36" s="6">
        <f t="shared" si="5"/>
        <v>0</v>
      </c>
      <c r="I36" s="6">
        <f t="shared" si="5"/>
        <v>0</v>
      </c>
      <c r="J36" s="6">
        <f t="shared" si="5"/>
        <v>2</v>
      </c>
      <c r="K36" s="6">
        <f t="shared" si="5"/>
        <v>5</v>
      </c>
      <c r="L36" s="6">
        <f t="shared" si="5"/>
        <v>0</v>
      </c>
      <c r="M36" s="6">
        <f>M27+M28+M29+M30+M31</f>
        <v>0</v>
      </c>
      <c r="N36" s="6">
        <f t="shared" si="5"/>
        <v>0</v>
      </c>
      <c r="O36" s="6">
        <f t="shared" si="5"/>
        <v>0</v>
      </c>
      <c r="P36" s="6">
        <f t="shared" si="5"/>
        <v>0</v>
      </c>
      <c r="Q36" s="6">
        <f t="shared" si="5"/>
        <v>0</v>
      </c>
      <c r="R36" s="4">
        <f>R27+R28+R29+R30+R31</f>
        <v>33</v>
      </c>
    </row>
    <row r="37" spans="1:18" ht="15.75">
      <c r="A37" s="14" t="s">
        <v>58</v>
      </c>
      <c r="B37" s="15"/>
      <c r="C37" s="15"/>
      <c r="D37" s="16"/>
      <c r="E37" s="6">
        <f>E15+E26/4</f>
        <v>91.25</v>
      </c>
      <c r="F37" s="6">
        <f aca="true" t="shared" si="6" ref="F37:Q37">F15+F26/4</f>
        <v>197.75</v>
      </c>
      <c r="G37" s="6">
        <f t="shared" si="6"/>
        <v>111.5</v>
      </c>
      <c r="H37" s="6">
        <f t="shared" si="6"/>
        <v>156.25</v>
      </c>
      <c r="I37" s="6">
        <f t="shared" si="6"/>
        <v>61</v>
      </c>
      <c r="J37" s="6">
        <f t="shared" si="6"/>
        <v>49</v>
      </c>
      <c r="K37" s="6">
        <f t="shared" si="6"/>
        <v>85.5</v>
      </c>
      <c r="L37" s="6">
        <f>L15+L26/4</f>
        <v>40.75</v>
      </c>
      <c r="M37" s="6">
        <f t="shared" si="6"/>
        <v>10</v>
      </c>
      <c r="N37" s="6">
        <f t="shared" si="6"/>
        <v>11.75</v>
      </c>
      <c r="O37" s="6">
        <f t="shared" si="6"/>
        <v>2.25</v>
      </c>
      <c r="P37" s="6">
        <f t="shared" si="6"/>
        <v>6.25</v>
      </c>
      <c r="Q37" s="6">
        <f t="shared" si="6"/>
        <v>1</v>
      </c>
      <c r="R37" s="4">
        <f>SUM(SUM(E37:Q37))</f>
        <v>824.25</v>
      </c>
    </row>
    <row r="39" ht="15.75">
      <c r="A39" s="1" t="s">
        <v>59</v>
      </c>
    </row>
    <row r="40" ht="15.75">
      <c r="A40" s="1" t="s">
        <v>70</v>
      </c>
    </row>
    <row r="41" ht="15.75">
      <c r="A41" s="1" t="s">
        <v>60</v>
      </c>
    </row>
    <row r="42" ht="15.75">
      <c r="A42" s="1" t="s">
        <v>61</v>
      </c>
    </row>
    <row r="43" ht="15.75">
      <c r="A43" s="1" t="s">
        <v>62</v>
      </c>
    </row>
    <row r="44" ht="15.75">
      <c r="A44" s="1" t="s">
        <v>63</v>
      </c>
    </row>
    <row r="45" ht="15.75">
      <c r="A45" s="1" t="s">
        <v>64</v>
      </c>
    </row>
    <row r="46" spans="1:18" ht="36" customHeight="1">
      <c r="A46" s="29" t="s">
        <v>68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/>
      <c r="M46" s="31"/>
      <c r="N46" s="31"/>
      <c r="O46" s="31"/>
      <c r="P46" s="31"/>
      <c r="Q46" s="31"/>
      <c r="R46" s="31"/>
    </row>
    <row r="47" ht="15.75">
      <c r="A47" s="1" t="s">
        <v>65</v>
      </c>
    </row>
    <row r="48" ht="15.75">
      <c r="A48" s="1" t="s">
        <v>66</v>
      </c>
    </row>
  </sheetData>
  <sheetProtection/>
  <mergeCells count="39">
    <mergeCell ref="A46:R46"/>
    <mergeCell ref="A1:R1"/>
    <mergeCell ref="B25:D25"/>
    <mergeCell ref="R3:R4"/>
    <mergeCell ref="A5:A14"/>
    <mergeCell ref="B5:B9"/>
    <mergeCell ref="C10:D10"/>
    <mergeCell ref="C11:D11"/>
    <mergeCell ref="B14:D14"/>
    <mergeCell ref="M3:M4"/>
    <mergeCell ref="C35:D35"/>
    <mergeCell ref="N3:N4"/>
    <mergeCell ref="O3:O4"/>
    <mergeCell ref="P3:P4"/>
    <mergeCell ref="Q3:Q4"/>
    <mergeCell ref="A3:D4"/>
    <mergeCell ref="E3:E4"/>
    <mergeCell ref="G3:G4"/>
    <mergeCell ref="H3:H4"/>
    <mergeCell ref="L3:L4"/>
    <mergeCell ref="A36:C36"/>
    <mergeCell ref="A16:A25"/>
    <mergeCell ref="A37:D37"/>
    <mergeCell ref="A26:C26"/>
    <mergeCell ref="A27:A35"/>
    <mergeCell ref="B27:B31"/>
    <mergeCell ref="B32:B35"/>
    <mergeCell ref="C32:D32"/>
    <mergeCell ref="C33:D33"/>
    <mergeCell ref="C34:D34"/>
    <mergeCell ref="C12:D12"/>
    <mergeCell ref="C23:D23"/>
    <mergeCell ref="C22:D22"/>
    <mergeCell ref="C21:D21"/>
    <mergeCell ref="C24:D24"/>
    <mergeCell ref="A15:C15"/>
    <mergeCell ref="C13:D13"/>
    <mergeCell ref="B21:B24"/>
    <mergeCell ref="B16:B20"/>
  </mergeCells>
  <printOptions/>
  <pageMargins left="0.2362204724409449" right="0.2362204724409449" top="0" bottom="0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cp:lastPrinted>2016-10-21T03:01:30Z</cp:lastPrinted>
  <dcterms:created xsi:type="dcterms:W3CDTF">2014-08-11T07:29:54Z</dcterms:created>
  <dcterms:modified xsi:type="dcterms:W3CDTF">2018-08-02T08:13:11Z</dcterms:modified>
  <cp:category/>
  <cp:version/>
  <cp:contentType/>
  <cp:contentStatus/>
</cp:coreProperties>
</file>