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-12" yWindow="6120" windowWidth="19236" windowHeight="5820" tabRatio="733" activeTab="1"/>
  </bookViews>
  <sheets>
    <sheet name="表2-1 專任教師數" sheetId="1" r:id="rId1"/>
    <sheet name="表2-1-1 教師人數2018" sheetId="2" r:id="rId2"/>
  </sheets>
  <calcPr calcId="145621"/>
</workbook>
</file>

<file path=xl/calcChain.xml><?xml version="1.0" encoding="utf-8"?>
<calcChain xmlns="http://schemas.openxmlformats.org/spreadsheetml/2006/main">
  <c r="R35" i="2" l="1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S34" i="2"/>
  <c r="S33" i="2"/>
  <c r="S32" i="2"/>
  <c r="S31" i="2"/>
  <c r="S30" i="2"/>
  <c r="S29" i="2"/>
  <c r="S28" i="2"/>
  <c r="S27" i="2"/>
  <c r="S26" i="2"/>
  <c r="S35" i="2" s="1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S25" i="2" s="1"/>
  <c r="S24" i="2"/>
  <c r="S23" i="2"/>
  <c r="S22" i="2"/>
  <c r="S21" i="2"/>
  <c r="S20" i="2"/>
  <c r="S19" i="2"/>
  <c r="S18" i="2"/>
  <c r="S17" i="2"/>
  <c r="S16" i="2"/>
  <c r="S15" i="2"/>
  <c r="R14" i="2"/>
  <c r="R36" i="2" s="1"/>
  <c r="Q14" i="2"/>
  <c r="Q36" i="2" s="1"/>
  <c r="P14" i="2"/>
  <c r="P36" i="2" s="1"/>
  <c r="O14" i="2"/>
  <c r="O36" i="2" s="1"/>
  <c r="N14" i="2"/>
  <c r="N36" i="2" s="1"/>
  <c r="M14" i="2"/>
  <c r="M36" i="2" s="1"/>
  <c r="L14" i="2"/>
  <c r="L36" i="2" s="1"/>
  <c r="K14" i="2"/>
  <c r="K36" i="2" s="1"/>
  <c r="J14" i="2"/>
  <c r="J36" i="2" s="1"/>
  <c r="I14" i="2"/>
  <c r="I36" i="2" s="1"/>
  <c r="H14" i="2"/>
  <c r="H36" i="2" s="1"/>
  <c r="G14" i="2"/>
  <c r="G36" i="2" s="1"/>
  <c r="F14" i="2"/>
  <c r="F36" i="2" s="1"/>
  <c r="E14" i="2"/>
  <c r="E36" i="2" s="1"/>
  <c r="S13" i="2"/>
  <c r="S12" i="2"/>
  <c r="S11" i="2"/>
  <c r="S10" i="2"/>
  <c r="S9" i="2"/>
  <c r="S8" i="2"/>
  <c r="S7" i="2"/>
  <c r="S6" i="2"/>
  <c r="S5" i="2"/>
  <c r="S4" i="2"/>
  <c r="S36" i="2" l="1"/>
  <c r="S14" i="2"/>
  <c r="L21" i="1" l="1"/>
  <c r="G21" i="1"/>
  <c r="L20" i="1"/>
  <c r="G20" i="1"/>
  <c r="L19" i="1"/>
  <c r="G19" i="1"/>
  <c r="L18" i="1"/>
  <c r="G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4" i="1"/>
</calcChain>
</file>

<file path=xl/sharedStrings.xml><?xml version="1.0" encoding="utf-8"?>
<sst xmlns="http://schemas.openxmlformats.org/spreadsheetml/2006/main" count="94" uniqueCount="76">
  <si>
    <t xml:space="preserve"> 單位：人</t>
  </si>
  <si>
    <t>專任副教授</t>
    <phoneticPr fontId="1" type="noConversion"/>
  </si>
  <si>
    <t>專任助理教授</t>
    <phoneticPr fontId="1" type="noConversion"/>
  </si>
  <si>
    <t>專任講師</t>
    <phoneticPr fontId="1" type="noConversion"/>
  </si>
  <si>
    <t>其他
(含軍護教師)</t>
    <phoneticPr fontId="1" type="noConversion"/>
  </si>
  <si>
    <t>總計</t>
    <phoneticPr fontId="1" type="noConversion"/>
  </si>
  <si>
    <t>兼任教授</t>
    <phoneticPr fontId="1" type="noConversion"/>
  </si>
  <si>
    <t>兼任副教授</t>
    <phoneticPr fontId="1" type="noConversion"/>
  </si>
  <si>
    <t>兼任助理教授</t>
    <phoneticPr fontId="1" type="noConversion"/>
  </si>
  <si>
    <t>兼任講師</t>
    <phoneticPr fontId="1" type="noConversion"/>
  </si>
  <si>
    <t>總計2</t>
  </si>
  <si>
    <t>年份</t>
    <phoneticPr fontId="1" type="noConversion"/>
  </si>
  <si>
    <t>專任教授</t>
    <phoneticPr fontId="1" type="noConversion"/>
  </si>
  <si>
    <t xml:space="preserve">表2-1：教師人數（2000-2018）            </t>
    <phoneticPr fontId="1" type="noConversion"/>
  </si>
  <si>
    <t xml:space="preserve">資料統計日期：107年10月15日 </t>
  </si>
  <si>
    <t xml:space="preserve">表2-1-1：教師人數（2018）                   </t>
    <phoneticPr fontId="1" type="noConversion"/>
  </si>
  <si>
    <t>單位：人</t>
    <phoneticPr fontId="1" type="noConversion"/>
  </si>
  <si>
    <t xml:space="preserve">項目／科目 </t>
    <phoneticPr fontId="1" type="noConversion"/>
  </si>
  <si>
    <t>文學院</t>
  </si>
  <si>
    <t>農資
學院</t>
    <phoneticPr fontId="1" type="noConversion"/>
  </si>
  <si>
    <t>理學院</t>
  </si>
  <si>
    <t>工學院</t>
  </si>
  <si>
    <t>電資
學院</t>
    <phoneticPr fontId="1" type="noConversion"/>
  </si>
  <si>
    <t>生科
學院</t>
    <phoneticPr fontId="1" type="noConversion"/>
  </si>
  <si>
    <t>獸醫
學院</t>
    <phoneticPr fontId="1" type="noConversion"/>
  </si>
  <si>
    <t>管理
學院</t>
    <phoneticPr fontId="1" type="noConversion"/>
  </si>
  <si>
    <t>法政
學院</t>
    <phoneticPr fontId="1" type="noConversion"/>
  </si>
  <si>
    <t>軍訓室</t>
  </si>
  <si>
    <t>體育室</t>
  </si>
  <si>
    <t>師培
中心</t>
    <phoneticPr fontId="1" type="noConversion"/>
  </si>
  <si>
    <t>教務處通識中心</t>
    <phoneticPr fontId="1" type="noConversion"/>
  </si>
  <si>
    <t>生科
中心</t>
    <phoneticPr fontId="1" type="noConversion"/>
  </si>
  <si>
    <t>合計</t>
  </si>
  <si>
    <t xml:space="preserve">專任 </t>
  </si>
  <si>
    <t xml:space="preserve">等級別(人數) </t>
  </si>
  <si>
    <t xml:space="preserve">教授 </t>
  </si>
  <si>
    <t>A</t>
  </si>
  <si>
    <t xml:space="preserve">副教授 </t>
  </si>
  <si>
    <t>B</t>
  </si>
  <si>
    <t>助理教授</t>
  </si>
  <si>
    <t>C</t>
  </si>
  <si>
    <t xml:space="preserve">講師 </t>
  </si>
  <si>
    <t>D</t>
  </si>
  <si>
    <t xml:space="preserve">其他(含軍護教師) </t>
  </si>
  <si>
    <t>E</t>
  </si>
  <si>
    <t>學歷別</t>
  </si>
  <si>
    <t xml:space="preserve">博士 </t>
  </si>
  <si>
    <t xml:space="preserve">(人數) </t>
  </si>
  <si>
    <t xml:space="preserve">碩士 </t>
  </si>
  <si>
    <t xml:space="preserve">學士 </t>
  </si>
  <si>
    <t xml:space="preserve">其他 </t>
  </si>
  <si>
    <t xml:space="preserve">外籍教師(說明4) </t>
  </si>
  <si>
    <t xml:space="preserve">專任教師人數小計(A+B+C+D+E) </t>
  </si>
  <si>
    <t>T</t>
  </si>
  <si>
    <t xml:space="preserve">兼任 </t>
  </si>
  <si>
    <t>A1</t>
  </si>
  <si>
    <t>B1</t>
  </si>
  <si>
    <t>C1</t>
  </si>
  <si>
    <t>D1</t>
  </si>
  <si>
    <t>E1</t>
  </si>
  <si>
    <t xml:space="preserve">學歷別(人數) </t>
  </si>
  <si>
    <t>博士</t>
  </si>
  <si>
    <t>碩士</t>
  </si>
  <si>
    <t>學士</t>
  </si>
  <si>
    <t>其他</t>
  </si>
  <si>
    <t xml:space="preserve">兼任教師人數小計(A1+B1+C1+D1+E1) </t>
  </si>
  <si>
    <t>T1</t>
  </si>
  <si>
    <t xml:space="preserve">專業技術人員 </t>
  </si>
  <si>
    <t>A2</t>
  </si>
  <si>
    <t>B2</t>
  </si>
  <si>
    <t>C2</t>
  </si>
  <si>
    <t>D2</t>
  </si>
  <si>
    <t>E2</t>
  </si>
  <si>
    <t xml:space="preserve">專業技術人員人數小計(A2+B2+C2+D2+E2) </t>
  </si>
  <si>
    <t>T2</t>
  </si>
  <si>
    <t>專兼任教師總數(說明7)(T+T1÷4)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</si>
</sst>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0.5"/>
      <color indexed="8"/>
      <name val="新細明體"/>
      <family val="1"/>
      <charset val="136"/>
    </font>
    <font>
      <sz val="10.5"/>
      <color indexed="8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2" fillId="0" borderId="0"/>
    <xf numFmtId="0" fontId="7" fillId="4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3" xfId="0" applyFont="1" applyBorder="1">
      <alignment vertical="center"/>
    </xf>
    <xf numFmtId="0" fontId="0" fillId="5" borderId="3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9" fillId="5" borderId="3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2" fillId="0" borderId="3" xfId="0" applyFont="1" applyFill="1" applyBorder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shrinkToFit="1"/>
    </xf>
    <xf numFmtId="0" fontId="0" fillId="0" borderId="3" xfId="0" applyFont="1" applyFill="1" applyBorder="1">
      <alignment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shrinkToFit="1"/>
    </xf>
    <xf numFmtId="0" fontId="11" fillId="3" borderId="10" xfId="0" applyFont="1" applyFill="1" applyBorder="1" applyAlignment="1">
      <alignment horizontal="center" vertical="center" shrinkToFit="1"/>
    </xf>
    <xf numFmtId="0" fontId="11" fillId="3" borderId="9" xfId="0" applyFont="1" applyFill="1" applyBorder="1" applyAlignment="1">
      <alignment horizontal="center" vertical="center" shrinkToFit="1"/>
    </xf>
    <xf numFmtId="0" fontId="11" fillId="3" borderId="4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1" fillId="7" borderId="2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</cellXfs>
  <cellStyles count="4">
    <cellStyle name="一般" xfId="0" builtinId="0"/>
    <cellStyle name="一般 2" xfId="1"/>
    <cellStyle name="一般 3" xfId="2"/>
    <cellStyle name="好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J29" sqref="J29"/>
    </sheetView>
  </sheetViews>
  <sheetFormatPr defaultColWidth="9" defaultRowHeight="16.2"/>
  <cols>
    <col min="1" max="1" width="9" style="1"/>
    <col min="2" max="2" width="10.77734375" style="1" customWidth="1"/>
    <col min="3" max="3" width="12.77734375" style="1" customWidth="1"/>
    <col min="4" max="4" width="14.77734375" style="1" customWidth="1"/>
    <col min="5" max="5" width="10.77734375" style="1" customWidth="1"/>
    <col min="6" max="6" width="10.109375" style="1" bestFit="1" customWidth="1"/>
    <col min="7" max="7" width="9" style="1"/>
    <col min="8" max="8" width="10.77734375" style="1" customWidth="1"/>
    <col min="9" max="9" width="12.77734375" style="1" customWidth="1"/>
    <col min="10" max="10" width="14.77734375" style="1" customWidth="1"/>
    <col min="11" max="11" width="14" style="1" customWidth="1"/>
    <col min="12" max="12" width="10.88671875" style="1" bestFit="1" customWidth="1"/>
    <col min="13" max="16384" width="9" style="1"/>
  </cols>
  <sheetData>
    <row r="1" spans="1:12" s="4" customFormat="1" ht="26.25" customHeight="1">
      <c r="A1" s="2" t="s">
        <v>13</v>
      </c>
      <c r="B1" s="3"/>
      <c r="C1" s="3"/>
      <c r="E1" s="3"/>
    </row>
    <row r="2" spans="1:12">
      <c r="L2" s="5" t="s">
        <v>0</v>
      </c>
    </row>
    <row r="3" spans="1:12" ht="57.75" customHeight="1">
      <c r="A3" s="14" t="s">
        <v>11</v>
      </c>
      <c r="B3" s="14" t="s">
        <v>12</v>
      </c>
      <c r="C3" s="14" t="s">
        <v>1</v>
      </c>
      <c r="D3" s="14" t="s">
        <v>2</v>
      </c>
      <c r="E3" s="14" t="s">
        <v>3</v>
      </c>
      <c r="F3" s="15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6" t="s">
        <v>10</v>
      </c>
    </row>
    <row r="4" spans="1:12">
      <c r="A4" s="17">
        <v>2000</v>
      </c>
      <c r="B4" s="17">
        <v>277</v>
      </c>
      <c r="C4" s="17">
        <v>213</v>
      </c>
      <c r="D4" s="17">
        <v>44</v>
      </c>
      <c r="E4" s="17">
        <v>90</v>
      </c>
      <c r="F4" s="17">
        <v>18</v>
      </c>
      <c r="G4" s="17">
        <f t="shared" ref="G4:G17" si="0">SUM(B4:F4)</f>
        <v>642</v>
      </c>
      <c r="H4" s="17">
        <v>79</v>
      </c>
      <c r="I4" s="17">
        <v>48</v>
      </c>
      <c r="J4" s="17">
        <v>8</v>
      </c>
      <c r="K4" s="17">
        <v>39</v>
      </c>
      <c r="L4" s="18">
        <f>SUM(H4:K4)</f>
        <v>174</v>
      </c>
    </row>
    <row r="5" spans="1:12">
      <c r="A5" s="7">
        <v>2001</v>
      </c>
      <c r="B5" s="7">
        <v>301</v>
      </c>
      <c r="C5" s="7">
        <v>192</v>
      </c>
      <c r="D5" s="7">
        <v>57</v>
      </c>
      <c r="E5" s="7">
        <v>86</v>
      </c>
      <c r="F5" s="7">
        <v>17</v>
      </c>
      <c r="G5" s="7">
        <f t="shared" si="0"/>
        <v>653</v>
      </c>
      <c r="H5" s="7">
        <v>85</v>
      </c>
      <c r="I5" s="7">
        <v>50</v>
      </c>
      <c r="J5" s="7">
        <v>11</v>
      </c>
      <c r="K5" s="7">
        <v>45</v>
      </c>
      <c r="L5" s="6">
        <f t="shared" ref="L5:L17" si="1">SUM(H5:K5)</f>
        <v>191</v>
      </c>
    </row>
    <row r="6" spans="1:12">
      <c r="A6" s="17">
        <v>2002</v>
      </c>
      <c r="B6" s="17">
        <v>302</v>
      </c>
      <c r="C6" s="17">
        <v>189</v>
      </c>
      <c r="D6" s="17">
        <v>82</v>
      </c>
      <c r="E6" s="17">
        <v>86</v>
      </c>
      <c r="F6" s="17">
        <v>23</v>
      </c>
      <c r="G6" s="17">
        <f t="shared" si="0"/>
        <v>682</v>
      </c>
      <c r="H6" s="17">
        <v>74</v>
      </c>
      <c r="I6" s="17">
        <v>55</v>
      </c>
      <c r="J6" s="17">
        <v>17</v>
      </c>
      <c r="K6" s="17">
        <v>67</v>
      </c>
      <c r="L6" s="18">
        <f t="shared" si="1"/>
        <v>213</v>
      </c>
    </row>
    <row r="7" spans="1:12">
      <c r="A7" s="7">
        <v>2003</v>
      </c>
      <c r="B7" s="7">
        <v>312</v>
      </c>
      <c r="C7" s="7">
        <v>180</v>
      </c>
      <c r="D7" s="7">
        <v>105</v>
      </c>
      <c r="E7" s="7">
        <v>75</v>
      </c>
      <c r="F7" s="7">
        <v>21</v>
      </c>
      <c r="G7" s="7">
        <f t="shared" si="0"/>
        <v>693</v>
      </c>
      <c r="H7" s="7">
        <v>69</v>
      </c>
      <c r="I7" s="7">
        <v>36</v>
      </c>
      <c r="J7" s="7">
        <v>21</v>
      </c>
      <c r="K7" s="7">
        <v>16</v>
      </c>
      <c r="L7" s="6">
        <f t="shared" si="1"/>
        <v>142</v>
      </c>
    </row>
    <row r="8" spans="1:12">
      <c r="A8" s="17">
        <v>2004</v>
      </c>
      <c r="B8" s="17">
        <v>300</v>
      </c>
      <c r="C8" s="17">
        <v>196</v>
      </c>
      <c r="D8" s="17">
        <v>118</v>
      </c>
      <c r="E8" s="17">
        <v>69</v>
      </c>
      <c r="F8" s="17">
        <v>20</v>
      </c>
      <c r="G8" s="17">
        <f t="shared" si="0"/>
        <v>703</v>
      </c>
      <c r="H8" s="17">
        <v>49</v>
      </c>
      <c r="I8" s="17">
        <v>31</v>
      </c>
      <c r="J8" s="17">
        <v>18</v>
      </c>
      <c r="K8" s="17">
        <v>44</v>
      </c>
      <c r="L8" s="18">
        <f t="shared" si="1"/>
        <v>142</v>
      </c>
    </row>
    <row r="9" spans="1:12">
      <c r="A9" s="7">
        <v>2005</v>
      </c>
      <c r="B9" s="7">
        <v>316</v>
      </c>
      <c r="C9" s="7">
        <v>196</v>
      </c>
      <c r="D9" s="7">
        <v>139</v>
      </c>
      <c r="E9" s="7">
        <v>63</v>
      </c>
      <c r="F9" s="7">
        <v>19</v>
      </c>
      <c r="G9" s="7">
        <f t="shared" si="0"/>
        <v>733</v>
      </c>
      <c r="H9" s="7">
        <v>81</v>
      </c>
      <c r="I9" s="7">
        <v>38</v>
      </c>
      <c r="J9" s="7">
        <v>29</v>
      </c>
      <c r="K9" s="7">
        <v>20</v>
      </c>
      <c r="L9" s="6">
        <f t="shared" si="1"/>
        <v>168</v>
      </c>
    </row>
    <row r="10" spans="1:12">
      <c r="A10" s="17">
        <v>2006</v>
      </c>
      <c r="B10" s="17">
        <v>326</v>
      </c>
      <c r="C10" s="17">
        <v>202</v>
      </c>
      <c r="D10" s="17">
        <v>151</v>
      </c>
      <c r="E10" s="17">
        <v>52</v>
      </c>
      <c r="F10" s="17">
        <v>18</v>
      </c>
      <c r="G10" s="17">
        <f t="shared" si="0"/>
        <v>749</v>
      </c>
      <c r="H10" s="17">
        <v>93</v>
      </c>
      <c r="I10" s="17">
        <v>14</v>
      </c>
      <c r="J10" s="17">
        <v>36</v>
      </c>
      <c r="K10" s="17">
        <v>22</v>
      </c>
      <c r="L10" s="18">
        <f t="shared" si="1"/>
        <v>165</v>
      </c>
    </row>
    <row r="11" spans="1:12">
      <c r="A11" s="7">
        <v>2007</v>
      </c>
      <c r="B11" s="7">
        <v>327</v>
      </c>
      <c r="C11" s="7">
        <v>209</v>
      </c>
      <c r="D11" s="7">
        <v>147</v>
      </c>
      <c r="E11" s="7">
        <v>48</v>
      </c>
      <c r="F11" s="7">
        <v>15</v>
      </c>
      <c r="G11" s="7">
        <f t="shared" si="0"/>
        <v>746</v>
      </c>
      <c r="H11" s="7">
        <v>91</v>
      </c>
      <c r="I11" s="7">
        <v>42</v>
      </c>
      <c r="J11" s="7">
        <v>41</v>
      </c>
      <c r="K11" s="7">
        <v>21</v>
      </c>
      <c r="L11" s="6">
        <f t="shared" si="1"/>
        <v>195</v>
      </c>
    </row>
    <row r="12" spans="1:12">
      <c r="A12" s="17">
        <v>2008</v>
      </c>
      <c r="B12" s="17">
        <v>335</v>
      </c>
      <c r="C12" s="17">
        <v>217</v>
      </c>
      <c r="D12" s="17">
        <v>141</v>
      </c>
      <c r="E12" s="17">
        <v>46</v>
      </c>
      <c r="F12" s="17">
        <v>13</v>
      </c>
      <c r="G12" s="17">
        <f t="shared" si="0"/>
        <v>752</v>
      </c>
      <c r="H12" s="17">
        <v>93</v>
      </c>
      <c r="I12" s="17">
        <v>43</v>
      </c>
      <c r="J12" s="17">
        <v>46</v>
      </c>
      <c r="K12" s="17">
        <v>21</v>
      </c>
      <c r="L12" s="18">
        <f t="shared" si="1"/>
        <v>203</v>
      </c>
    </row>
    <row r="13" spans="1:12">
      <c r="A13" s="7">
        <v>2009</v>
      </c>
      <c r="B13" s="7">
        <v>337</v>
      </c>
      <c r="C13" s="7">
        <v>219</v>
      </c>
      <c r="D13" s="7">
        <v>147</v>
      </c>
      <c r="E13" s="7">
        <v>40</v>
      </c>
      <c r="F13" s="7">
        <v>13</v>
      </c>
      <c r="G13" s="7">
        <f t="shared" si="0"/>
        <v>756</v>
      </c>
      <c r="H13" s="7">
        <v>83</v>
      </c>
      <c r="I13" s="7">
        <v>43</v>
      </c>
      <c r="J13" s="7">
        <v>46</v>
      </c>
      <c r="K13" s="7">
        <v>30</v>
      </c>
      <c r="L13" s="6">
        <f t="shared" si="1"/>
        <v>202</v>
      </c>
    </row>
    <row r="14" spans="1:12">
      <c r="A14" s="17">
        <v>2010</v>
      </c>
      <c r="B14" s="17">
        <v>339</v>
      </c>
      <c r="C14" s="17">
        <v>216</v>
      </c>
      <c r="D14" s="17">
        <v>151</v>
      </c>
      <c r="E14" s="17">
        <v>40</v>
      </c>
      <c r="F14" s="17">
        <v>12</v>
      </c>
      <c r="G14" s="17">
        <f t="shared" si="0"/>
        <v>758</v>
      </c>
      <c r="H14" s="17">
        <v>81</v>
      </c>
      <c r="I14" s="17">
        <v>43</v>
      </c>
      <c r="J14" s="17">
        <v>47</v>
      </c>
      <c r="K14" s="17">
        <v>31</v>
      </c>
      <c r="L14" s="18">
        <f t="shared" si="1"/>
        <v>202</v>
      </c>
    </row>
    <row r="15" spans="1:12">
      <c r="A15" s="7">
        <v>2011</v>
      </c>
      <c r="B15" s="7">
        <v>335</v>
      </c>
      <c r="C15" s="7">
        <v>222</v>
      </c>
      <c r="D15" s="7">
        <v>152</v>
      </c>
      <c r="E15" s="7">
        <v>35</v>
      </c>
      <c r="F15" s="7">
        <v>12</v>
      </c>
      <c r="G15" s="7">
        <f t="shared" si="0"/>
        <v>756</v>
      </c>
      <c r="H15" s="7">
        <v>80</v>
      </c>
      <c r="I15" s="7">
        <v>45</v>
      </c>
      <c r="J15" s="7">
        <v>49</v>
      </c>
      <c r="K15" s="7">
        <v>33</v>
      </c>
      <c r="L15" s="6">
        <f t="shared" si="1"/>
        <v>207</v>
      </c>
    </row>
    <row r="16" spans="1:12">
      <c r="A16" s="17">
        <v>2012</v>
      </c>
      <c r="B16" s="17">
        <v>375</v>
      </c>
      <c r="C16" s="17">
        <v>220</v>
      </c>
      <c r="D16" s="17">
        <v>131</v>
      </c>
      <c r="E16" s="17">
        <v>31</v>
      </c>
      <c r="F16" s="17">
        <v>13</v>
      </c>
      <c r="G16" s="17">
        <f t="shared" si="0"/>
        <v>770</v>
      </c>
      <c r="H16" s="17">
        <v>67</v>
      </c>
      <c r="I16" s="17">
        <v>42</v>
      </c>
      <c r="J16" s="17">
        <v>40</v>
      </c>
      <c r="K16" s="17">
        <v>34</v>
      </c>
      <c r="L16" s="18">
        <f t="shared" si="1"/>
        <v>183</v>
      </c>
    </row>
    <row r="17" spans="1:12">
      <c r="A17" s="7">
        <v>2013</v>
      </c>
      <c r="B17" s="7">
        <v>388</v>
      </c>
      <c r="C17" s="7">
        <v>220</v>
      </c>
      <c r="D17" s="7">
        <v>140</v>
      </c>
      <c r="E17" s="7">
        <v>29</v>
      </c>
      <c r="F17" s="7">
        <v>12</v>
      </c>
      <c r="G17" s="7">
        <f t="shared" si="0"/>
        <v>789</v>
      </c>
      <c r="H17" s="7">
        <v>62</v>
      </c>
      <c r="I17" s="7">
        <v>47</v>
      </c>
      <c r="J17" s="7">
        <v>61</v>
      </c>
      <c r="K17" s="7">
        <v>74</v>
      </c>
      <c r="L17" s="6">
        <f t="shared" si="1"/>
        <v>244</v>
      </c>
    </row>
    <row r="18" spans="1:12">
      <c r="A18" s="17">
        <v>2014</v>
      </c>
      <c r="B18" s="17">
        <v>407</v>
      </c>
      <c r="C18" s="17">
        <v>198</v>
      </c>
      <c r="D18" s="17">
        <v>134</v>
      </c>
      <c r="E18" s="17">
        <v>27</v>
      </c>
      <c r="F18" s="17">
        <v>11</v>
      </c>
      <c r="G18" s="17">
        <f>SUM(B18:F18)</f>
        <v>777</v>
      </c>
      <c r="H18" s="17">
        <v>86</v>
      </c>
      <c r="I18" s="17">
        <v>58</v>
      </c>
      <c r="J18" s="17">
        <v>61</v>
      </c>
      <c r="K18" s="17">
        <v>72</v>
      </c>
      <c r="L18" s="18">
        <f>SUM(H18:K18)</f>
        <v>277</v>
      </c>
    </row>
    <row r="19" spans="1:12">
      <c r="A19" s="13">
        <v>2015</v>
      </c>
      <c r="B19" s="13">
        <v>398</v>
      </c>
      <c r="C19" s="13">
        <v>199</v>
      </c>
      <c r="D19" s="13">
        <v>124</v>
      </c>
      <c r="E19" s="13">
        <v>26</v>
      </c>
      <c r="F19" s="13">
        <v>12</v>
      </c>
      <c r="G19" s="13">
        <f>SUM(B19:F19)</f>
        <v>759</v>
      </c>
      <c r="H19" s="13">
        <v>84</v>
      </c>
      <c r="I19" s="13">
        <v>54</v>
      </c>
      <c r="J19" s="13">
        <v>63</v>
      </c>
      <c r="K19" s="13">
        <v>87</v>
      </c>
      <c r="L19" s="12">
        <f>SUM(H19:K19)</f>
        <v>288</v>
      </c>
    </row>
    <row r="20" spans="1:12">
      <c r="A20" s="11">
        <v>2016</v>
      </c>
      <c r="B20" s="11">
        <v>398</v>
      </c>
      <c r="C20" s="11">
        <v>199</v>
      </c>
      <c r="D20" s="11">
        <v>132</v>
      </c>
      <c r="E20" s="11">
        <v>23</v>
      </c>
      <c r="F20" s="11">
        <v>12</v>
      </c>
      <c r="G20" s="11">
        <f>SUM(B20:F20)</f>
        <v>764</v>
      </c>
      <c r="H20" s="11">
        <v>69</v>
      </c>
      <c r="I20" s="11">
        <v>49</v>
      </c>
      <c r="J20" s="11">
        <v>64</v>
      </c>
      <c r="K20" s="11">
        <v>73</v>
      </c>
      <c r="L20" s="10">
        <f>SUM(H20:K20)</f>
        <v>255</v>
      </c>
    </row>
    <row r="21" spans="1:12">
      <c r="A21" s="19">
        <v>2017</v>
      </c>
      <c r="B21" s="9">
        <v>406</v>
      </c>
      <c r="C21" s="9">
        <v>193</v>
      </c>
      <c r="D21" s="9">
        <v>130</v>
      </c>
      <c r="E21" s="9">
        <v>20</v>
      </c>
      <c r="F21" s="9">
        <v>10</v>
      </c>
      <c r="G21" s="9">
        <f>SUM(B21:F21)</f>
        <v>759</v>
      </c>
      <c r="H21" s="9">
        <v>74</v>
      </c>
      <c r="I21" s="9">
        <v>47</v>
      </c>
      <c r="J21" s="9">
        <v>71</v>
      </c>
      <c r="K21" s="9">
        <v>69</v>
      </c>
      <c r="L21" s="8">
        <f>SUM(H21:K21)</f>
        <v>261</v>
      </c>
    </row>
    <row r="22" spans="1:12">
      <c r="A22" s="21">
        <v>2018</v>
      </c>
      <c r="B22" s="21">
        <v>404</v>
      </c>
      <c r="C22" s="21">
        <v>192</v>
      </c>
      <c r="D22" s="21">
        <v>137</v>
      </c>
      <c r="E22" s="21">
        <v>18</v>
      </c>
      <c r="F22" s="21">
        <v>8</v>
      </c>
      <c r="G22" s="21">
        <v>759</v>
      </c>
      <c r="H22" s="21">
        <v>73</v>
      </c>
      <c r="I22" s="23">
        <v>49</v>
      </c>
      <c r="J22" s="21">
        <v>71</v>
      </c>
      <c r="K22" s="21">
        <v>76</v>
      </c>
      <c r="L22" s="21">
        <v>269</v>
      </c>
    </row>
    <row r="24" spans="1:12">
      <c r="A24" s="1" t="s">
        <v>14</v>
      </c>
    </row>
    <row r="26" spans="1:12">
      <c r="D26" s="20"/>
    </row>
    <row r="30" spans="1:12">
      <c r="C30" s="22"/>
    </row>
  </sheetData>
  <phoneticPr fontId="1" type="noConversion"/>
  <pageMargins left="0.7" right="0.7" top="0.75" bottom="0.75" header="0.3" footer="0.3"/>
  <pageSetup paperSize="9" orientation="portrait" r:id="rId1"/>
  <ignoredErrors>
    <ignoredError sqref="G4:G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>
      <selection activeCell="C11" sqref="C11:D11"/>
    </sheetView>
  </sheetViews>
  <sheetFormatPr defaultRowHeight="16.2"/>
  <sheetData>
    <row r="1" spans="1:19" ht="19.8">
      <c r="A1" s="54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 t="s">
        <v>16</v>
      </c>
    </row>
    <row r="3" spans="1:19" ht="45">
      <c r="A3" s="55" t="s">
        <v>17</v>
      </c>
      <c r="B3" s="56"/>
      <c r="C3" s="56"/>
      <c r="D3" s="57"/>
      <c r="E3" s="24" t="s">
        <v>18</v>
      </c>
      <c r="F3" s="25" t="s">
        <v>19</v>
      </c>
      <c r="G3" s="25" t="s">
        <v>20</v>
      </c>
      <c r="H3" s="25" t="s">
        <v>21</v>
      </c>
      <c r="I3" s="25" t="s">
        <v>22</v>
      </c>
      <c r="J3" s="26" t="s">
        <v>23</v>
      </c>
      <c r="K3" s="26" t="s">
        <v>24</v>
      </c>
      <c r="L3" s="26" t="s">
        <v>25</v>
      </c>
      <c r="M3" s="25" t="s">
        <v>26</v>
      </c>
      <c r="N3" s="25" t="s">
        <v>27</v>
      </c>
      <c r="O3" s="25" t="s">
        <v>28</v>
      </c>
      <c r="P3" s="25" t="s">
        <v>29</v>
      </c>
      <c r="Q3" s="25" t="s">
        <v>30</v>
      </c>
      <c r="R3" s="25" t="s">
        <v>31</v>
      </c>
      <c r="S3" s="25" t="s">
        <v>32</v>
      </c>
    </row>
    <row r="4" spans="1:19">
      <c r="A4" s="50" t="s">
        <v>33</v>
      </c>
      <c r="B4" s="45" t="s">
        <v>34</v>
      </c>
      <c r="C4" s="27" t="s">
        <v>35</v>
      </c>
      <c r="D4" s="28" t="s">
        <v>36</v>
      </c>
      <c r="E4" s="29">
        <v>19</v>
      </c>
      <c r="F4" s="30">
        <v>105</v>
      </c>
      <c r="G4" s="30">
        <v>41</v>
      </c>
      <c r="H4" s="30">
        <v>71</v>
      </c>
      <c r="I4" s="30">
        <v>36</v>
      </c>
      <c r="J4" s="30">
        <v>33</v>
      </c>
      <c r="K4" s="30">
        <v>26</v>
      </c>
      <c r="L4" s="30">
        <v>53</v>
      </c>
      <c r="M4" s="30">
        <v>16</v>
      </c>
      <c r="N4" s="30">
        <v>0</v>
      </c>
      <c r="O4" s="30">
        <v>3</v>
      </c>
      <c r="P4" s="30">
        <v>0</v>
      </c>
      <c r="Q4" s="30">
        <v>0</v>
      </c>
      <c r="R4" s="30">
        <v>1</v>
      </c>
      <c r="S4" s="30">
        <f>SUM(E4:R4)</f>
        <v>404</v>
      </c>
    </row>
    <row r="5" spans="1:19">
      <c r="A5" s="51"/>
      <c r="B5" s="46"/>
      <c r="C5" s="27" t="s">
        <v>37</v>
      </c>
      <c r="D5" s="28" t="s">
        <v>38</v>
      </c>
      <c r="E5" s="29">
        <v>27</v>
      </c>
      <c r="F5" s="30">
        <v>36</v>
      </c>
      <c r="G5" s="30">
        <v>31</v>
      </c>
      <c r="H5" s="30">
        <v>28</v>
      </c>
      <c r="I5" s="30">
        <v>12</v>
      </c>
      <c r="J5" s="30">
        <v>12</v>
      </c>
      <c r="K5" s="30">
        <v>12</v>
      </c>
      <c r="L5" s="30">
        <v>18</v>
      </c>
      <c r="M5" s="30">
        <v>13</v>
      </c>
      <c r="N5" s="30">
        <v>0</v>
      </c>
      <c r="O5" s="30">
        <v>2</v>
      </c>
      <c r="P5" s="30">
        <v>0</v>
      </c>
      <c r="Q5" s="30">
        <v>1</v>
      </c>
      <c r="R5" s="30">
        <v>0</v>
      </c>
      <c r="S5" s="30">
        <f t="shared" ref="S5:S13" si="0">SUM(E5:R5)</f>
        <v>192</v>
      </c>
    </row>
    <row r="6" spans="1:19">
      <c r="A6" s="51"/>
      <c r="B6" s="46"/>
      <c r="C6" s="27" t="s">
        <v>39</v>
      </c>
      <c r="D6" s="28" t="s">
        <v>40</v>
      </c>
      <c r="E6" s="29">
        <v>22</v>
      </c>
      <c r="F6" s="30">
        <v>42</v>
      </c>
      <c r="G6" s="30">
        <v>13</v>
      </c>
      <c r="H6" s="30">
        <v>17</v>
      </c>
      <c r="I6" s="30">
        <v>5</v>
      </c>
      <c r="J6" s="30">
        <v>11</v>
      </c>
      <c r="K6" s="30">
        <v>10</v>
      </c>
      <c r="L6" s="30">
        <v>8</v>
      </c>
      <c r="M6" s="30">
        <v>6</v>
      </c>
      <c r="N6" s="30">
        <v>0</v>
      </c>
      <c r="O6" s="30">
        <v>3</v>
      </c>
      <c r="P6" s="30">
        <v>0</v>
      </c>
      <c r="Q6" s="30">
        <v>0</v>
      </c>
      <c r="R6" s="30">
        <v>0</v>
      </c>
      <c r="S6" s="30">
        <f t="shared" si="0"/>
        <v>137</v>
      </c>
    </row>
    <row r="7" spans="1:19">
      <c r="A7" s="51"/>
      <c r="B7" s="46"/>
      <c r="C7" s="27" t="s">
        <v>41</v>
      </c>
      <c r="D7" s="28" t="s">
        <v>42</v>
      </c>
      <c r="E7" s="29">
        <v>5</v>
      </c>
      <c r="F7" s="30">
        <v>3</v>
      </c>
      <c r="G7" s="30">
        <v>2</v>
      </c>
      <c r="H7" s="30">
        <v>1</v>
      </c>
      <c r="I7" s="30">
        <v>0</v>
      </c>
      <c r="J7" s="30">
        <v>1</v>
      </c>
      <c r="K7" s="30">
        <v>0</v>
      </c>
      <c r="L7" s="30">
        <v>0</v>
      </c>
      <c r="M7" s="30">
        <v>2</v>
      </c>
      <c r="N7" s="30">
        <v>0</v>
      </c>
      <c r="O7" s="30">
        <v>3</v>
      </c>
      <c r="P7" s="30">
        <v>1</v>
      </c>
      <c r="Q7" s="30">
        <v>0</v>
      </c>
      <c r="R7" s="30">
        <v>0</v>
      </c>
      <c r="S7" s="30">
        <f t="shared" si="0"/>
        <v>18</v>
      </c>
    </row>
    <row r="8" spans="1:19">
      <c r="A8" s="51"/>
      <c r="B8" s="47"/>
      <c r="C8" s="31" t="s">
        <v>43</v>
      </c>
      <c r="D8" s="28" t="s">
        <v>44</v>
      </c>
      <c r="E8" s="29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8</v>
      </c>
      <c r="O8" s="30">
        <v>0</v>
      </c>
      <c r="P8" s="30">
        <v>0</v>
      </c>
      <c r="Q8" s="30">
        <v>0</v>
      </c>
      <c r="R8" s="30">
        <v>0</v>
      </c>
      <c r="S8" s="30">
        <f t="shared" si="0"/>
        <v>8</v>
      </c>
    </row>
    <row r="9" spans="1:19">
      <c r="A9" s="51"/>
      <c r="B9" s="28" t="s">
        <v>45</v>
      </c>
      <c r="C9" s="48" t="s">
        <v>46</v>
      </c>
      <c r="D9" s="49"/>
      <c r="E9" s="29">
        <v>69</v>
      </c>
      <c r="F9" s="30">
        <v>182</v>
      </c>
      <c r="G9" s="30">
        <v>83</v>
      </c>
      <c r="H9" s="30">
        <v>115</v>
      </c>
      <c r="I9" s="30">
        <v>53</v>
      </c>
      <c r="J9" s="30">
        <v>56</v>
      </c>
      <c r="K9" s="30">
        <v>47</v>
      </c>
      <c r="L9" s="30">
        <v>78</v>
      </c>
      <c r="M9" s="30">
        <v>35</v>
      </c>
      <c r="N9" s="30">
        <v>0</v>
      </c>
      <c r="O9" s="30">
        <v>1</v>
      </c>
      <c r="P9" s="30">
        <v>0</v>
      </c>
      <c r="Q9" s="30">
        <v>1</v>
      </c>
      <c r="R9" s="30">
        <v>1</v>
      </c>
      <c r="S9" s="30">
        <f t="shared" si="0"/>
        <v>721</v>
      </c>
    </row>
    <row r="10" spans="1:19">
      <c r="A10" s="51"/>
      <c r="B10" s="28" t="s">
        <v>47</v>
      </c>
      <c r="C10" s="48" t="s">
        <v>48</v>
      </c>
      <c r="D10" s="49"/>
      <c r="E10" s="29">
        <v>4</v>
      </c>
      <c r="F10" s="30">
        <v>4</v>
      </c>
      <c r="G10" s="30">
        <v>4</v>
      </c>
      <c r="H10" s="30">
        <v>2</v>
      </c>
      <c r="I10" s="30">
        <v>0</v>
      </c>
      <c r="J10" s="30">
        <v>1</v>
      </c>
      <c r="K10" s="30">
        <v>1</v>
      </c>
      <c r="L10" s="30">
        <v>0</v>
      </c>
      <c r="M10" s="30">
        <v>1</v>
      </c>
      <c r="N10" s="30">
        <v>6</v>
      </c>
      <c r="O10" s="30">
        <v>7</v>
      </c>
      <c r="P10" s="30">
        <v>1</v>
      </c>
      <c r="Q10" s="30">
        <v>0</v>
      </c>
      <c r="R10" s="30">
        <v>0</v>
      </c>
      <c r="S10" s="30">
        <f t="shared" si="0"/>
        <v>31</v>
      </c>
    </row>
    <row r="11" spans="1:19">
      <c r="A11" s="51"/>
      <c r="B11" s="32"/>
      <c r="C11" s="48" t="s">
        <v>49</v>
      </c>
      <c r="D11" s="49"/>
      <c r="E11" s="29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1</v>
      </c>
      <c r="M11" s="30">
        <v>1</v>
      </c>
      <c r="N11" s="30">
        <v>2</v>
      </c>
      <c r="O11" s="30">
        <v>3</v>
      </c>
      <c r="P11" s="30">
        <v>0</v>
      </c>
      <c r="Q11" s="30">
        <v>0</v>
      </c>
      <c r="R11" s="30">
        <v>0</v>
      </c>
      <c r="S11" s="30">
        <f t="shared" si="0"/>
        <v>7</v>
      </c>
    </row>
    <row r="12" spans="1:19">
      <c r="A12" s="51"/>
      <c r="B12" s="32"/>
      <c r="C12" s="48" t="s">
        <v>50</v>
      </c>
      <c r="D12" s="49"/>
      <c r="E12" s="29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f t="shared" si="0"/>
        <v>0</v>
      </c>
    </row>
    <row r="13" spans="1:19">
      <c r="A13" s="52"/>
      <c r="B13" s="48" t="s">
        <v>51</v>
      </c>
      <c r="C13" s="53"/>
      <c r="D13" s="49"/>
      <c r="E13" s="29">
        <v>6</v>
      </c>
      <c r="F13" s="30">
        <v>2</v>
      </c>
      <c r="G13" s="30">
        <v>0</v>
      </c>
      <c r="H13" s="30">
        <v>1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f t="shared" si="0"/>
        <v>9</v>
      </c>
    </row>
    <row r="14" spans="1:19">
      <c r="A14" s="39" t="s">
        <v>52</v>
      </c>
      <c r="B14" s="40"/>
      <c r="C14" s="41"/>
      <c r="D14" s="33" t="s">
        <v>53</v>
      </c>
      <c r="E14" s="34">
        <f>E4+E5+E6+E7+E8</f>
        <v>73</v>
      </c>
      <c r="F14" s="34">
        <f t="shared" ref="F14:R14" si="1">F4+F5+F6+F7+F8</f>
        <v>186</v>
      </c>
      <c r="G14" s="34">
        <f t="shared" si="1"/>
        <v>87</v>
      </c>
      <c r="H14" s="34">
        <f t="shared" si="1"/>
        <v>117</v>
      </c>
      <c r="I14" s="34">
        <f t="shared" si="1"/>
        <v>53</v>
      </c>
      <c r="J14" s="34">
        <f t="shared" si="1"/>
        <v>57</v>
      </c>
      <c r="K14" s="34">
        <f t="shared" si="1"/>
        <v>48</v>
      </c>
      <c r="L14" s="34">
        <f t="shared" si="1"/>
        <v>79</v>
      </c>
      <c r="M14" s="34">
        <f t="shared" si="1"/>
        <v>37</v>
      </c>
      <c r="N14" s="34">
        <f t="shared" si="1"/>
        <v>8</v>
      </c>
      <c r="O14" s="34">
        <f t="shared" si="1"/>
        <v>11</v>
      </c>
      <c r="P14" s="34">
        <f t="shared" si="1"/>
        <v>1</v>
      </c>
      <c r="Q14" s="34">
        <f t="shared" si="1"/>
        <v>1</v>
      </c>
      <c r="R14" s="34">
        <f t="shared" si="1"/>
        <v>1</v>
      </c>
      <c r="S14" s="30">
        <f>SUM(SUM(E14:R14))</f>
        <v>759</v>
      </c>
    </row>
    <row r="15" spans="1:19">
      <c r="A15" s="50" t="s">
        <v>54</v>
      </c>
      <c r="B15" s="45" t="s">
        <v>34</v>
      </c>
      <c r="C15" s="27" t="s">
        <v>35</v>
      </c>
      <c r="D15" s="35" t="s">
        <v>55</v>
      </c>
      <c r="E15" s="29">
        <v>11</v>
      </c>
      <c r="F15" s="30">
        <v>31</v>
      </c>
      <c r="G15" s="30">
        <v>5</v>
      </c>
      <c r="H15" s="30">
        <v>5</v>
      </c>
      <c r="I15" s="30">
        <v>6</v>
      </c>
      <c r="J15" s="30">
        <v>5</v>
      </c>
      <c r="K15" s="30">
        <v>4</v>
      </c>
      <c r="L15" s="30">
        <v>5</v>
      </c>
      <c r="M15" s="30">
        <v>1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f t="shared" ref="S15:S24" si="2">SUM(SUM(E15:R15))</f>
        <v>73</v>
      </c>
    </row>
    <row r="16" spans="1:19">
      <c r="A16" s="51"/>
      <c r="B16" s="46"/>
      <c r="C16" s="27" t="s">
        <v>37</v>
      </c>
      <c r="D16" s="35" t="s">
        <v>56</v>
      </c>
      <c r="E16" s="29">
        <v>16</v>
      </c>
      <c r="F16" s="30">
        <v>6</v>
      </c>
      <c r="G16" s="30">
        <v>10</v>
      </c>
      <c r="H16" s="30">
        <v>2</v>
      </c>
      <c r="I16" s="30">
        <v>1</v>
      </c>
      <c r="J16" s="30">
        <v>7</v>
      </c>
      <c r="K16" s="30">
        <v>2</v>
      </c>
      <c r="L16" s="30">
        <v>1</v>
      </c>
      <c r="M16" s="30">
        <v>1</v>
      </c>
      <c r="N16" s="30">
        <v>0</v>
      </c>
      <c r="O16" s="30">
        <v>0</v>
      </c>
      <c r="P16" s="30">
        <v>1</v>
      </c>
      <c r="Q16" s="30">
        <v>2</v>
      </c>
      <c r="R16" s="30">
        <v>0</v>
      </c>
      <c r="S16" s="30">
        <f t="shared" si="2"/>
        <v>49</v>
      </c>
    </row>
    <row r="17" spans="1:19">
      <c r="A17" s="51"/>
      <c r="B17" s="46"/>
      <c r="C17" s="27" t="s">
        <v>39</v>
      </c>
      <c r="D17" s="35" t="s">
        <v>57</v>
      </c>
      <c r="E17" s="29">
        <v>22</v>
      </c>
      <c r="F17" s="30">
        <v>6</v>
      </c>
      <c r="G17" s="30">
        <v>3</v>
      </c>
      <c r="H17" s="30">
        <v>5</v>
      </c>
      <c r="I17" s="30">
        <v>1</v>
      </c>
      <c r="J17" s="30">
        <v>5</v>
      </c>
      <c r="K17" s="30">
        <v>2</v>
      </c>
      <c r="L17" s="30">
        <v>5</v>
      </c>
      <c r="M17" s="30">
        <v>7</v>
      </c>
      <c r="N17" s="30">
        <v>0</v>
      </c>
      <c r="O17" s="30">
        <v>0</v>
      </c>
      <c r="P17" s="30">
        <v>4</v>
      </c>
      <c r="Q17" s="30">
        <v>11</v>
      </c>
      <c r="R17" s="30">
        <v>0</v>
      </c>
      <c r="S17" s="30">
        <f t="shared" si="2"/>
        <v>71</v>
      </c>
    </row>
    <row r="18" spans="1:19">
      <c r="A18" s="51"/>
      <c r="B18" s="46"/>
      <c r="C18" s="27" t="s">
        <v>41</v>
      </c>
      <c r="D18" s="35" t="s">
        <v>58</v>
      </c>
      <c r="E18" s="29">
        <v>56</v>
      </c>
      <c r="F18" s="30">
        <v>6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4</v>
      </c>
      <c r="M18" s="30">
        <v>2</v>
      </c>
      <c r="N18" s="30">
        <v>0</v>
      </c>
      <c r="O18" s="30">
        <v>5</v>
      </c>
      <c r="P18" s="30">
        <v>0</v>
      </c>
      <c r="Q18" s="30">
        <v>3</v>
      </c>
      <c r="R18" s="30">
        <v>0</v>
      </c>
      <c r="S18" s="30">
        <f t="shared" si="2"/>
        <v>76</v>
      </c>
    </row>
    <row r="19" spans="1:19">
      <c r="A19" s="51"/>
      <c r="B19" s="47"/>
      <c r="C19" s="27" t="s">
        <v>50</v>
      </c>
      <c r="D19" s="35" t="s">
        <v>59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30">
        <f t="shared" si="2"/>
        <v>0</v>
      </c>
    </row>
    <row r="20" spans="1:19">
      <c r="A20" s="51"/>
      <c r="B20" s="45" t="s">
        <v>60</v>
      </c>
      <c r="C20" s="48" t="s">
        <v>61</v>
      </c>
      <c r="D20" s="49"/>
      <c r="E20" s="29">
        <v>53</v>
      </c>
      <c r="F20" s="30">
        <v>44</v>
      </c>
      <c r="G20" s="30">
        <v>16</v>
      </c>
      <c r="H20" s="30">
        <v>12</v>
      </c>
      <c r="I20" s="30">
        <v>8</v>
      </c>
      <c r="J20" s="30">
        <v>17</v>
      </c>
      <c r="K20" s="30">
        <v>7</v>
      </c>
      <c r="L20" s="30">
        <v>10</v>
      </c>
      <c r="M20" s="30">
        <v>8</v>
      </c>
      <c r="N20" s="30">
        <v>0</v>
      </c>
      <c r="O20" s="30">
        <v>0</v>
      </c>
      <c r="P20" s="30">
        <v>5</v>
      </c>
      <c r="Q20" s="30">
        <v>13</v>
      </c>
      <c r="R20" s="30">
        <v>0</v>
      </c>
      <c r="S20" s="30">
        <f t="shared" si="2"/>
        <v>193</v>
      </c>
    </row>
    <row r="21" spans="1:19">
      <c r="A21" s="51"/>
      <c r="B21" s="46"/>
      <c r="C21" s="48" t="s">
        <v>62</v>
      </c>
      <c r="D21" s="49"/>
      <c r="E21" s="29">
        <v>52</v>
      </c>
      <c r="F21" s="30">
        <v>5</v>
      </c>
      <c r="G21" s="30">
        <v>2</v>
      </c>
      <c r="H21" s="30">
        <v>0</v>
      </c>
      <c r="I21" s="30">
        <v>0</v>
      </c>
      <c r="J21" s="30">
        <v>0</v>
      </c>
      <c r="K21" s="30">
        <v>1</v>
      </c>
      <c r="L21" s="30">
        <v>5</v>
      </c>
      <c r="M21" s="30">
        <v>2</v>
      </c>
      <c r="N21" s="30">
        <v>0</v>
      </c>
      <c r="O21" s="30">
        <v>5</v>
      </c>
      <c r="P21" s="30">
        <v>0</v>
      </c>
      <c r="Q21" s="30">
        <v>3</v>
      </c>
      <c r="R21" s="30">
        <v>0</v>
      </c>
      <c r="S21" s="30">
        <f t="shared" si="2"/>
        <v>75</v>
      </c>
    </row>
    <row r="22" spans="1:19">
      <c r="A22" s="51"/>
      <c r="B22" s="46"/>
      <c r="C22" s="48" t="s">
        <v>63</v>
      </c>
      <c r="D22" s="49"/>
      <c r="E22" s="29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1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f t="shared" si="2"/>
        <v>1</v>
      </c>
    </row>
    <row r="23" spans="1:19">
      <c r="A23" s="51"/>
      <c r="B23" s="47"/>
      <c r="C23" s="48" t="s">
        <v>64</v>
      </c>
      <c r="D23" s="49"/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30">
        <f t="shared" si="2"/>
        <v>0</v>
      </c>
    </row>
    <row r="24" spans="1:19">
      <c r="A24" s="52"/>
      <c r="B24" s="48" t="s">
        <v>51</v>
      </c>
      <c r="C24" s="53"/>
      <c r="D24" s="49"/>
      <c r="E24" s="29">
        <v>4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f t="shared" si="2"/>
        <v>4</v>
      </c>
    </row>
    <row r="25" spans="1:19">
      <c r="A25" s="36" t="s">
        <v>65</v>
      </c>
      <c r="B25" s="37"/>
      <c r="C25" s="38"/>
      <c r="D25" s="33" t="s">
        <v>66</v>
      </c>
      <c r="E25" s="33">
        <f>E15+E16+E17+E18+E19</f>
        <v>105</v>
      </c>
      <c r="F25" s="33">
        <f t="shared" ref="F25:R25" si="3">F15+F16+F17+F18+F19</f>
        <v>49</v>
      </c>
      <c r="G25" s="33">
        <f t="shared" si="3"/>
        <v>18</v>
      </c>
      <c r="H25" s="33">
        <f t="shared" si="3"/>
        <v>12</v>
      </c>
      <c r="I25" s="33">
        <f t="shared" si="3"/>
        <v>8</v>
      </c>
      <c r="J25" s="33">
        <f t="shared" si="3"/>
        <v>17</v>
      </c>
      <c r="K25" s="33">
        <f>K15+K16+K17+K18+K19</f>
        <v>8</v>
      </c>
      <c r="L25" s="33">
        <f t="shared" si="3"/>
        <v>15</v>
      </c>
      <c r="M25" s="33">
        <f t="shared" si="3"/>
        <v>11</v>
      </c>
      <c r="N25" s="33">
        <f t="shared" si="3"/>
        <v>0</v>
      </c>
      <c r="O25" s="33">
        <f t="shared" si="3"/>
        <v>5</v>
      </c>
      <c r="P25" s="33">
        <f>P15+P16+P17+P18+P19</f>
        <v>5</v>
      </c>
      <c r="Q25" s="33">
        <f t="shared" si="3"/>
        <v>16</v>
      </c>
      <c r="R25" s="33">
        <f t="shared" si="3"/>
        <v>0</v>
      </c>
      <c r="S25" s="30">
        <f>SUM(E25:R25)</f>
        <v>269</v>
      </c>
    </row>
    <row r="26" spans="1:19">
      <c r="A26" s="42" t="s">
        <v>67</v>
      </c>
      <c r="B26" s="45" t="s">
        <v>34</v>
      </c>
      <c r="C26" s="27" t="s">
        <v>35</v>
      </c>
      <c r="D26" s="35" t="s">
        <v>68</v>
      </c>
      <c r="E26" s="30">
        <v>0</v>
      </c>
      <c r="F26" s="30">
        <v>5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1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f t="shared" ref="S26:S34" si="4">SUM(E26:R26)</f>
        <v>6</v>
      </c>
    </row>
    <row r="27" spans="1:19">
      <c r="A27" s="43"/>
      <c r="B27" s="46"/>
      <c r="C27" s="27" t="s">
        <v>37</v>
      </c>
      <c r="D27" s="35" t="s">
        <v>69</v>
      </c>
      <c r="E27" s="30">
        <v>0</v>
      </c>
      <c r="F27" s="30">
        <v>2</v>
      </c>
      <c r="G27" s="30">
        <v>1</v>
      </c>
      <c r="H27" s="30">
        <v>0</v>
      </c>
      <c r="I27" s="30">
        <v>0</v>
      </c>
      <c r="J27" s="30">
        <v>0</v>
      </c>
      <c r="K27" s="30">
        <v>0</v>
      </c>
      <c r="L27" s="30">
        <v>2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f t="shared" si="4"/>
        <v>5</v>
      </c>
    </row>
    <row r="28" spans="1:19">
      <c r="A28" s="43"/>
      <c r="B28" s="46"/>
      <c r="C28" s="27" t="s">
        <v>39</v>
      </c>
      <c r="D28" s="35" t="s">
        <v>70</v>
      </c>
      <c r="E28" s="30">
        <v>0</v>
      </c>
      <c r="F28" s="30">
        <v>9</v>
      </c>
      <c r="G28" s="30">
        <v>0</v>
      </c>
      <c r="H28" s="30">
        <v>0</v>
      </c>
      <c r="I28" s="30">
        <v>0</v>
      </c>
      <c r="J28" s="30">
        <v>0</v>
      </c>
      <c r="K28" s="30">
        <v>1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f t="shared" si="4"/>
        <v>10</v>
      </c>
    </row>
    <row r="29" spans="1:19">
      <c r="A29" s="43"/>
      <c r="B29" s="46"/>
      <c r="C29" s="27" t="s">
        <v>41</v>
      </c>
      <c r="D29" s="35" t="s">
        <v>71</v>
      </c>
      <c r="E29" s="30">
        <v>1</v>
      </c>
      <c r="F29" s="30">
        <v>13</v>
      </c>
      <c r="G29" s="30">
        <v>0</v>
      </c>
      <c r="H29" s="30">
        <v>0</v>
      </c>
      <c r="I29" s="30">
        <v>0</v>
      </c>
      <c r="J29" s="30">
        <v>0</v>
      </c>
      <c r="K29" s="30">
        <v>1</v>
      </c>
      <c r="L29" s="30">
        <v>3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f t="shared" si="4"/>
        <v>18</v>
      </c>
    </row>
    <row r="30" spans="1:19">
      <c r="A30" s="43"/>
      <c r="B30" s="47"/>
      <c r="C30" s="27" t="s">
        <v>50</v>
      </c>
      <c r="D30" s="35" t="s">
        <v>72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f t="shared" si="4"/>
        <v>0</v>
      </c>
    </row>
    <row r="31" spans="1:19">
      <c r="A31" s="43"/>
      <c r="B31" s="45" t="s">
        <v>60</v>
      </c>
      <c r="C31" s="48" t="s">
        <v>61</v>
      </c>
      <c r="D31" s="49"/>
      <c r="E31" s="29">
        <v>0</v>
      </c>
      <c r="F31" s="30">
        <v>13</v>
      </c>
      <c r="G31" s="29">
        <v>0</v>
      </c>
      <c r="H31" s="29">
        <v>0</v>
      </c>
      <c r="I31" s="29">
        <v>0</v>
      </c>
      <c r="J31" s="29">
        <v>0</v>
      </c>
      <c r="K31" s="30">
        <v>0</v>
      </c>
      <c r="L31" s="30">
        <v>1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30">
        <f t="shared" si="4"/>
        <v>14</v>
      </c>
    </row>
    <row r="32" spans="1:19">
      <c r="A32" s="43"/>
      <c r="B32" s="46"/>
      <c r="C32" s="48" t="s">
        <v>62</v>
      </c>
      <c r="D32" s="49"/>
      <c r="E32" s="29">
        <v>1</v>
      </c>
      <c r="F32" s="30">
        <v>10</v>
      </c>
      <c r="G32" s="29">
        <v>1</v>
      </c>
      <c r="H32" s="29">
        <v>0</v>
      </c>
      <c r="I32" s="29">
        <v>0</v>
      </c>
      <c r="J32" s="29">
        <v>0</v>
      </c>
      <c r="K32" s="30">
        <v>2</v>
      </c>
      <c r="L32" s="30">
        <v>5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30">
        <f t="shared" si="4"/>
        <v>19</v>
      </c>
    </row>
    <row r="33" spans="1:19">
      <c r="A33" s="43"/>
      <c r="B33" s="46"/>
      <c r="C33" s="48" t="s">
        <v>63</v>
      </c>
      <c r="D33" s="49"/>
      <c r="E33" s="29">
        <v>0</v>
      </c>
      <c r="F33" s="30">
        <v>3</v>
      </c>
      <c r="G33" s="29">
        <v>0</v>
      </c>
      <c r="H33" s="29">
        <v>0</v>
      </c>
      <c r="I33" s="29">
        <v>0</v>
      </c>
      <c r="J33" s="29">
        <v>0</v>
      </c>
      <c r="K33" s="30">
        <v>0</v>
      </c>
      <c r="L33" s="30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30">
        <f t="shared" si="4"/>
        <v>3</v>
      </c>
    </row>
    <row r="34" spans="1:19">
      <c r="A34" s="44"/>
      <c r="B34" s="47"/>
      <c r="C34" s="48" t="s">
        <v>64</v>
      </c>
      <c r="D34" s="49"/>
      <c r="E34" s="29">
        <v>0</v>
      </c>
      <c r="F34" s="30">
        <v>3</v>
      </c>
      <c r="G34" s="29">
        <v>0</v>
      </c>
      <c r="H34" s="29">
        <v>0</v>
      </c>
      <c r="I34" s="29">
        <v>0</v>
      </c>
      <c r="J34" s="29">
        <v>0</v>
      </c>
      <c r="K34" s="30">
        <v>0</v>
      </c>
      <c r="L34" s="30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0">
        <f t="shared" si="4"/>
        <v>3</v>
      </c>
    </row>
    <row r="35" spans="1:19">
      <c r="A35" s="36" t="s">
        <v>73</v>
      </c>
      <c r="B35" s="37"/>
      <c r="C35" s="38"/>
      <c r="D35" s="33" t="s">
        <v>74</v>
      </c>
      <c r="E35" s="33">
        <f>E26+E27+E28+E29+E30</f>
        <v>1</v>
      </c>
      <c r="F35" s="33">
        <f t="shared" ref="F35:R35" si="5">F26+F27+F28+F29+F30</f>
        <v>29</v>
      </c>
      <c r="G35" s="33">
        <f t="shared" si="5"/>
        <v>1</v>
      </c>
      <c r="H35" s="33">
        <f t="shared" si="5"/>
        <v>0</v>
      </c>
      <c r="I35" s="33">
        <f t="shared" si="5"/>
        <v>0</v>
      </c>
      <c r="J35" s="33">
        <f t="shared" si="5"/>
        <v>0</v>
      </c>
      <c r="K35" s="33">
        <f t="shared" si="5"/>
        <v>2</v>
      </c>
      <c r="L35" s="33">
        <f t="shared" si="5"/>
        <v>6</v>
      </c>
      <c r="M35" s="33">
        <f t="shared" si="5"/>
        <v>0</v>
      </c>
      <c r="N35" s="33">
        <f>N26+N27+N28+N29+N30</f>
        <v>0</v>
      </c>
      <c r="O35" s="33">
        <f t="shared" si="5"/>
        <v>0</v>
      </c>
      <c r="P35" s="33">
        <f t="shared" si="5"/>
        <v>0</v>
      </c>
      <c r="Q35" s="33">
        <f t="shared" si="5"/>
        <v>0</v>
      </c>
      <c r="R35" s="33">
        <f t="shared" si="5"/>
        <v>0</v>
      </c>
      <c r="S35" s="30">
        <f>S26+S27+S28+S29+S30</f>
        <v>39</v>
      </c>
    </row>
    <row r="36" spans="1:19">
      <c r="A36" s="39" t="s">
        <v>75</v>
      </c>
      <c r="B36" s="40"/>
      <c r="C36" s="40"/>
      <c r="D36" s="41"/>
      <c r="E36" s="33">
        <f>E14+E25/4</f>
        <v>99.25</v>
      </c>
      <c r="F36" s="33">
        <f t="shared" ref="F36:R36" si="6">F14+F25/4</f>
        <v>198.25</v>
      </c>
      <c r="G36" s="33">
        <f t="shared" si="6"/>
        <v>91.5</v>
      </c>
      <c r="H36" s="33">
        <f t="shared" si="6"/>
        <v>120</v>
      </c>
      <c r="I36" s="33">
        <f t="shared" si="6"/>
        <v>55</v>
      </c>
      <c r="J36" s="33">
        <f t="shared" si="6"/>
        <v>61.25</v>
      </c>
      <c r="K36" s="33">
        <f t="shared" si="6"/>
        <v>50</v>
      </c>
      <c r="L36" s="33">
        <f t="shared" si="6"/>
        <v>82.75</v>
      </c>
      <c r="M36" s="33">
        <f>M14+M25/4</f>
        <v>39.75</v>
      </c>
      <c r="N36" s="33">
        <f t="shared" si="6"/>
        <v>8</v>
      </c>
      <c r="O36" s="33">
        <f t="shared" si="6"/>
        <v>12.25</v>
      </c>
      <c r="P36" s="33">
        <f t="shared" si="6"/>
        <v>2.25</v>
      </c>
      <c r="Q36" s="33">
        <f t="shared" si="6"/>
        <v>5</v>
      </c>
      <c r="R36" s="33">
        <f t="shared" si="6"/>
        <v>1</v>
      </c>
      <c r="S36" s="30">
        <f>SUM(SUM(E36:R36))</f>
        <v>826.25</v>
      </c>
    </row>
  </sheetData>
  <mergeCells count="28">
    <mergeCell ref="A1:S1"/>
    <mergeCell ref="A3:D3"/>
    <mergeCell ref="A4:A13"/>
    <mergeCell ref="B4:B8"/>
    <mergeCell ref="C9:D9"/>
    <mergeCell ref="C10:D10"/>
    <mergeCell ref="C11:D11"/>
    <mergeCell ref="C12:D12"/>
    <mergeCell ref="B13:D13"/>
    <mergeCell ref="A14:C14"/>
    <mergeCell ref="A15:A24"/>
    <mergeCell ref="B15:B19"/>
    <mergeCell ref="B20:B23"/>
    <mergeCell ref="C20:D20"/>
    <mergeCell ref="C21:D21"/>
    <mergeCell ref="C22:D22"/>
    <mergeCell ref="C23:D23"/>
    <mergeCell ref="B24:D24"/>
    <mergeCell ref="A35:C35"/>
    <mergeCell ref="A36:D36"/>
    <mergeCell ref="A25:C25"/>
    <mergeCell ref="A26:A34"/>
    <mergeCell ref="B26:B30"/>
    <mergeCell ref="B31:B34"/>
    <mergeCell ref="C31:D31"/>
    <mergeCell ref="C32:D32"/>
    <mergeCell ref="C33:D33"/>
    <mergeCell ref="C34:D34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表2-1 專任教師數</vt:lpstr>
      <vt:lpstr>表2-1-1 教師人數2018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chou</dc:creator>
  <cp:lastModifiedBy>USER</cp:lastModifiedBy>
  <cp:lastPrinted>2018-05-04T02:13:56Z</cp:lastPrinted>
  <dcterms:created xsi:type="dcterms:W3CDTF">2014-08-11T07:29:54Z</dcterms:created>
  <dcterms:modified xsi:type="dcterms:W3CDTF">2019-08-23T05:29:56Z</dcterms:modified>
</cp:coreProperties>
</file>