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225" tabRatio="687"/>
  </bookViews>
  <sheets>
    <sheet name="表8-1 各類獎助學金獲獎人數及金額統計表" sheetId="1" r:id="rId1"/>
    <sheet name="表8-2 學生社會服務統計表" sheetId="2" r:id="rId2"/>
    <sheet name="表8-3 學生社團統計表" sheetId="3" r:id="rId3"/>
    <sheet name="表8-4 健諮中心輔導統計表" sheetId="4" r:id="rId4"/>
    <sheet name="表8-5 學生住宿統計表" sheetId="5" r:id="rId5"/>
    <sheet name="表8-6 弱勢學生統計" sheetId="6" r:id="rId6"/>
  </sheets>
  <calcPr calcId="145621"/>
</workbook>
</file>

<file path=xl/calcChain.xml><?xml version="1.0" encoding="utf-8"?>
<calcChain xmlns="http://schemas.openxmlformats.org/spreadsheetml/2006/main">
  <c r="C26" i="1" l="1"/>
  <c r="C25" i="1"/>
  <c r="M18" i="6" l="1"/>
  <c r="K18" i="6"/>
  <c r="K17" i="6"/>
  <c r="M17" i="6" s="1"/>
  <c r="M16" i="6"/>
  <c r="K16" i="6"/>
  <c r="K15" i="6"/>
  <c r="M15" i="6" s="1"/>
  <c r="M14" i="6"/>
  <c r="K14" i="6"/>
  <c r="K13" i="6"/>
  <c r="M13" i="6" s="1"/>
  <c r="M12" i="6"/>
  <c r="K12" i="6"/>
  <c r="K11" i="6"/>
  <c r="M11" i="6" s="1"/>
  <c r="M10" i="6"/>
  <c r="K10" i="6"/>
  <c r="K9" i="6"/>
  <c r="M9" i="6" s="1"/>
  <c r="M8" i="6"/>
  <c r="K8" i="6"/>
  <c r="K7" i="6"/>
  <c r="M7" i="6" s="1"/>
  <c r="M6" i="6"/>
  <c r="K6" i="6"/>
  <c r="K5" i="6"/>
  <c r="M5" i="6" s="1"/>
  <c r="M4" i="6"/>
  <c r="K4" i="6"/>
  <c r="K3" i="6"/>
  <c r="M3" i="6" s="1"/>
  <c r="B14" i="5" l="1"/>
  <c r="B13" i="5"/>
  <c r="D12" i="5"/>
  <c r="B12" i="5" s="1"/>
  <c r="C12" i="5"/>
  <c r="C24" i="1" l="1"/>
  <c r="C23" i="1"/>
  <c r="C22" i="1"/>
  <c r="C21" i="1"/>
  <c r="C20" i="1"/>
  <c r="C19" i="1"/>
  <c r="C18" i="1"/>
  <c r="C17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<sst xmlns="http://schemas.openxmlformats.org/spreadsheetml/2006/main" count="118" uniqueCount="88">
  <si>
    <t>獎學金名稱</t>
  </si>
  <si>
    <t>各界捐贈本校獎助學金</t>
  </si>
  <si>
    <t>學生學術論文獎勵金</t>
  </si>
  <si>
    <t>人數</t>
  </si>
  <si>
    <t>金額</t>
  </si>
  <si>
    <t>年度</t>
  </si>
  <si>
    <t>出隊人數</t>
  </si>
  <si>
    <t>出隊服務地區</t>
  </si>
  <si>
    <t>總計</t>
  </si>
  <si>
    <t>北部</t>
  </si>
  <si>
    <t>中部</t>
  </si>
  <si>
    <t>南部</t>
  </si>
  <si>
    <t>東部</t>
  </si>
  <si>
    <t>外島</t>
  </si>
  <si>
    <t>海外服務</t>
  </si>
  <si>
    <t>學年度</t>
  </si>
  <si>
    <t>服務性</t>
  </si>
  <si>
    <t>康樂性</t>
  </si>
  <si>
    <t>聯誼性</t>
  </si>
  <si>
    <t>體能性</t>
  </si>
  <si>
    <t>學藝性</t>
  </si>
  <si>
    <t>自治性</t>
  </si>
  <si>
    <t>-</t>
  </si>
  <si>
    <t>個別晤談
（人次）</t>
  </si>
  <si>
    <t>緊急諮詢
（人次）</t>
  </si>
  <si>
    <t>團體
（人次）</t>
  </si>
  <si>
    <t>大一身心調查
（人數）</t>
  </si>
  <si>
    <t>健康服務
(人次)</t>
  </si>
  <si>
    <r>
      <t>*</t>
    </r>
    <r>
      <rPr>
        <sz val="12"/>
        <color indexed="8"/>
        <rFont val="新細明體"/>
        <family val="1"/>
        <charset val="136"/>
      </rPr>
      <t>註1：團體人次統計以成長團體與工作坊為主</t>
    </r>
  </si>
  <si>
    <t>小計</t>
  </si>
  <si>
    <t>大學宿舍</t>
  </si>
  <si>
    <t>研究宿舍</t>
  </si>
  <si>
    <t>男生</t>
  </si>
  <si>
    <t>女生</t>
  </si>
  <si>
    <t>低收入戶</t>
  </si>
  <si>
    <t>中低收入戶</t>
  </si>
  <si>
    <t>特殊境遇家庭</t>
  </si>
  <si>
    <t>身心障礙學生</t>
  </si>
  <si>
    <t>身心障礙子女</t>
  </si>
  <si>
    <t>軍公教遺族</t>
  </si>
  <si>
    <t>弱勢助學</t>
  </si>
  <si>
    <t>原住民學生</t>
  </si>
  <si>
    <t>合計</t>
  </si>
  <si>
    <t>佔學生人數%</t>
  </si>
  <si>
    <t>表8-1：各類獎助學金獲獎人數及金額統計表 （97-108學年度）</t>
    <phoneticPr fontId="2" type="noConversion"/>
  </si>
  <si>
    <t>總計</t>
    <phoneticPr fontId="2" type="noConversion"/>
  </si>
  <si>
    <t>績優學生
獎勵金</t>
    <phoneticPr fontId="2" type="noConversion"/>
  </si>
  <si>
    <t>清寒獎助學金</t>
    <phoneticPr fontId="2" type="noConversion"/>
  </si>
  <si>
    <t>校外一般性
獎助學金</t>
    <phoneticPr fontId="2" type="noConversion"/>
  </si>
  <si>
    <t>原民會原住民獎助學金</t>
    <phoneticPr fontId="2" type="noConversion"/>
  </si>
  <si>
    <t>弱勢助學計畫助學金</t>
    <phoneticPr fontId="2" type="noConversion"/>
  </si>
  <si>
    <t>97學年</t>
    <phoneticPr fontId="2" type="noConversion"/>
  </si>
  <si>
    <t>人數</t>
    <phoneticPr fontId="2" type="noConversion"/>
  </si>
  <si>
    <t>金額</t>
    <phoneticPr fontId="2" type="noConversion"/>
  </si>
  <si>
    <t>98學年</t>
    <phoneticPr fontId="2" type="noConversion"/>
  </si>
  <si>
    <t>99學年</t>
    <phoneticPr fontId="2" type="noConversion"/>
  </si>
  <si>
    <t>100學年</t>
    <phoneticPr fontId="2" type="noConversion"/>
  </si>
  <si>
    <t>101學年</t>
    <phoneticPr fontId="2" type="noConversion"/>
  </si>
  <si>
    <t>102學年</t>
    <phoneticPr fontId="2" type="noConversion"/>
  </si>
  <si>
    <t>103學年</t>
    <phoneticPr fontId="2" type="noConversion"/>
  </si>
  <si>
    <t>104學年</t>
    <phoneticPr fontId="2" type="noConversion"/>
  </si>
  <si>
    <t>105學年</t>
    <phoneticPr fontId="2" type="noConversion"/>
  </si>
  <si>
    <t>106學年</t>
    <phoneticPr fontId="2" type="noConversion"/>
  </si>
  <si>
    <t>107學年度</t>
    <phoneticPr fontId="2" type="noConversion"/>
  </si>
  <si>
    <t>108學年度</t>
    <phoneticPr fontId="2" type="noConversion"/>
  </si>
  <si>
    <t>補充說明：「學生學術論文獎勵」108學度之前為年度制</t>
    <phoneticPr fontId="2" type="noConversion"/>
  </si>
  <si>
    <t>表8-2：學生社會服務隊服務地區暨出隊次數統計表  （2005-2019）</t>
    <phoneticPr fontId="2" type="noConversion"/>
  </si>
  <si>
    <t>社團分類</t>
    <phoneticPr fontId="2" type="noConversion"/>
  </si>
  <si>
    <t>社團活動性質</t>
    <phoneticPr fontId="2" type="noConversion"/>
  </si>
  <si>
    <t>營隊</t>
    <phoneticPr fontId="2" type="noConversion"/>
  </si>
  <si>
    <t>學術</t>
    <phoneticPr fontId="2" type="noConversion"/>
  </si>
  <si>
    <t>康樂</t>
    <phoneticPr fontId="2" type="noConversion"/>
  </si>
  <si>
    <t>幹訓</t>
    <phoneticPr fontId="2" type="noConversion"/>
  </si>
  <si>
    <t>競賽</t>
    <phoneticPr fontId="2" type="noConversion"/>
  </si>
  <si>
    <t>服務</t>
    <phoneticPr fontId="2" type="noConversion"/>
  </si>
  <si>
    <t>集會</t>
    <phoneticPr fontId="2" type="noConversion"/>
  </si>
  <si>
    <t>技藝性</t>
    <phoneticPr fontId="8" type="noConversion"/>
  </si>
  <si>
    <t>藝術性</t>
    <phoneticPr fontId="8" type="noConversion"/>
  </si>
  <si>
    <t>宗教性</t>
    <phoneticPr fontId="8" type="noConversion"/>
  </si>
  <si>
    <t>表8-3：學生社團分類暨活動性質統計表（96-108學年度）</t>
    <phoneticPr fontId="2" type="noConversion"/>
  </si>
  <si>
    <t>表8-4：健康及諮商中心輔導人數/次統計表  （2009-2019）</t>
    <phoneticPr fontId="2" type="noConversion"/>
  </si>
  <si>
    <t>表8-5：學生宿舍住宿人數統計表  （99-108學年度）</t>
    <phoneticPr fontId="2" type="noConversion"/>
  </si>
  <si>
    <t>單位：人</t>
    <phoneticPr fontId="2" type="noConversion"/>
  </si>
  <si>
    <t>學年度</t>
    <phoneticPr fontId="2" type="noConversion"/>
  </si>
  <si>
    <t>總計</t>
    <phoneticPr fontId="8" type="noConversion"/>
  </si>
  <si>
    <t>表8-6：弱勢學生人數統計（101-108學年度）</t>
    <phoneticPr fontId="2" type="noConversion"/>
  </si>
  <si>
    <t>學期</t>
    <phoneticPr fontId="2" type="noConversion"/>
  </si>
  <si>
    <t>全校學生人數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</si>
</sst>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\(#,##0\)"/>
    <numFmt numFmtId="178" formatCode="_-* #,##0_-;\-* #,##0_-;_-* &quot;-&quot;??_-;_-@_-"/>
    <numFmt numFmtId="179" formatCode="#,##0_);[Red]\(#,##0\)"/>
    <numFmt numFmtId="180" formatCode="0_);[Red]\(0\)"/>
  </numFmts>
  <fonts count="20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504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right" vertical="center"/>
    </xf>
    <xf numFmtId="41" fontId="7" fillId="0" borderId="1" xfId="0" applyNumberFormat="1" applyFont="1" applyBorder="1">
      <alignment vertical="center"/>
    </xf>
    <xf numFmtId="41" fontId="7" fillId="3" borderId="1" xfId="0" applyNumberFormat="1" applyFont="1" applyFill="1" applyBorder="1">
      <alignment vertical="center"/>
    </xf>
    <xf numFmtId="41" fontId="7" fillId="0" borderId="2" xfId="0" applyNumberFormat="1" applyFont="1" applyBorder="1">
      <alignment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41" fontId="7" fillId="4" borderId="1" xfId="0" applyNumberFormat="1" applyFont="1" applyFill="1" applyBorder="1">
      <alignment vertical="center"/>
    </xf>
    <xf numFmtId="176" fontId="7" fillId="4" borderId="1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5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right" vertical="center"/>
    </xf>
    <xf numFmtId="176" fontId="13" fillId="3" borderId="1" xfId="1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6" fontId="3" fillId="4" borderId="1" xfId="1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 wrapText="1"/>
    </xf>
    <xf numFmtId="179" fontId="0" fillId="3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76" fontId="3" fillId="4" borderId="1" xfId="1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76" fontId="3" fillId="3" borderId="1" xfId="1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176" fontId="7" fillId="3" borderId="1" xfId="1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3" fillId="0" borderId="1" xfId="1" applyNumberFormat="1" applyFont="1" applyBorder="1">
      <alignment vertical="center"/>
    </xf>
    <xf numFmtId="10" fontId="0" fillId="0" borderId="1" xfId="0" applyNumberFormat="1" applyFont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179" fontId="3" fillId="3" borderId="1" xfId="1" applyNumberFormat="1" applyFont="1" applyFill="1" applyBorder="1">
      <alignment vertical="center"/>
    </xf>
    <xf numFmtId="10" fontId="0" fillId="3" borderId="1" xfId="0" applyNumberFormat="1" applyFont="1" applyFill="1" applyBorder="1">
      <alignment vertical="center"/>
    </xf>
    <xf numFmtId="10" fontId="3" fillId="3" borderId="1" xfId="2" applyNumberFormat="1" applyFont="1" applyFill="1" applyBorder="1">
      <alignment vertical="center"/>
    </xf>
    <xf numFmtId="179" fontId="3" fillId="0" borderId="1" xfId="1" applyNumberFormat="1" applyFont="1" applyFill="1" applyBorder="1">
      <alignment vertical="center"/>
    </xf>
    <xf numFmtId="10" fontId="3" fillId="0" borderId="1" xfId="2" applyNumberFormat="1" applyFont="1" applyBorder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18" fillId="5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176" fontId="7" fillId="3" borderId="1" xfId="0" applyNumberFormat="1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numFmt numFmtId="177" formatCode="#,##0_);\(#,##0\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格2_3" displayName="表格2_3" ref="A4:I18" headerRowCount="0" totalsRowShown="0" headerRowDxfId="22" dataDxfId="20" headerRowBorderDxfId="21" tableBorderDxfId="19" totalsRowBorderDxfId="18">
  <tableColumns count="9">
    <tableColumn id="1" name="欄1" headerRowDxfId="17" dataDxfId="16"/>
    <tableColumn id="2" name="欄2" headerRowDxfId="15" dataDxfId="14"/>
    <tableColumn id="3" name="欄3" headerRowDxfId="13" dataDxfId="12"/>
    <tableColumn id="4" name="欄4" headerRowDxfId="11" dataDxfId="10"/>
    <tableColumn id="5" name="欄5" headerRowDxfId="9" dataDxfId="8"/>
    <tableColumn id="6" name="欄6" headerRowDxfId="7" dataDxfId="6"/>
    <tableColumn id="7" name="欄7" headerRowDxfId="5" dataDxfId="4"/>
    <tableColumn id="8" name="欄8" headerRowDxfId="3" dataDxfId="2"/>
    <tableColumn id="9" name="欄9" headerRowDxfId="1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0" workbookViewId="0">
      <selection activeCell="C25" sqref="C25:J26"/>
    </sheetView>
  </sheetViews>
  <sheetFormatPr defaultRowHeight="16.5"/>
  <cols>
    <col min="1" max="1" width="11.625" style="79" customWidth="1"/>
    <col min="2" max="2" width="9.5" style="90" customWidth="1"/>
    <col min="3" max="3" width="14.125" style="78" customWidth="1"/>
    <col min="4" max="4" width="16.375" style="90" customWidth="1"/>
    <col min="5" max="6" width="14.125" style="90" customWidth="1"/>
    <col min="7" max="10" width="14.125" style="78" customWidth="1"/>
    <col min="11" max="11" width="11.875" style="78" customWidth="1"/>
    <col min="12" max="12" width="12.125" style="78" customWidth="1"/>
    <col min="13" max="13" width="11.375" style="78" customWidth="1"/>
    <col min="14" max="16384" width="9" style="79"/>
  </cols>
  <sheetData>
    <row r="1" spans="1:10" s="79" customFormat="1" ht="33.75" customHeight="1">
      <c r="A1" s="76" t="s">
        <v>44</v>
      </c>
      <c r="B1" s="77"/>
      <c r="C1" s="78"/>
      <c r="D1" s="77"/>
      <c r="E1" s="77"/>
      <c r="F1" s="77"/>
      <c r="G1" s="78"/>
      <c r="H1" s="78"/>
      <c r="I1" s="78"/>
      <c r="J1" s="78"/>
    </row>
    <row r="2" spans="1:10" s="79" customFormat="1" ht="40.5" customHeight="1">
      <c r="A2" s="111" t="s">
        <v>0</v>
      </c>
      <c r="B2" s="111"/>
      <c r="C2" s="80" t="s">
        <v>45</v>
      </c>
      <c r="D2" s="80" t="s">
        <v>46</v>
      </c>
      <c r="E2" s="80" t="s">
        <v>47</v>
      </c>
      <c r="F2" s="80" t="s">
        <v>48</v>
      </c>
      <c r="G2" s="80" t="s">
        <v>49</v>
      </c>
      <c r="H2" s="80" t="s">
        <v>1</v>
      </c>
      <c r="I2" s="80" t="s">
        <v>2</v>
      </c>
      <c r="J2" s="80" t="s">
        <v>50</v>
      </c>
    </row>
    <row r="3" spans="1:10" s="79" customFormat="1" ht="21" customHeight="1">
      <c r="A3" s="101" t="s">
        <v>51</v>
      </c>
      <c r="B3" s="81" t="s">
        <v>52</v>
      </c>
      <c r="C3" s="82">
        <f t="shared" ref="C3:C14" si="0">SUM(D3:J3)</f>
        <v>2288</v>
      </c>
      <c r="D3" s="82">
        <v>999</v>
      </c>
      <c r="E3" s="82">
        <v>104</v>
      </c>
      <c r="F3" s="82">
        <v>259</v>
      </c>
      <c r="G3" s="82">
        <v>5</v>
      </c>
      <c r="H3" s="82">
        <v>142</v>
      </c>
      <c r="I3" s="82">
        <v>208</v>
      </c>
      <c r="J3" s="82">
        <v>571</v>
      </c>
    </row>
    <row r="4" spans="1:10" s="79" customFormat="1" ht="21" customHeight="1">
      <c r="A4" s="102"/>
      <c r="B4" s="81" t="s">
        <v>53</v>
      </c>
      <c r="C4" s="82">
        <f t="shared" si="0"/>
        <v>23444250</v>
      </c>
      <c r="D4" s="82">
        <v>3007000</v>
      </c>
      <c r="E4" s="82">
        <v>1040000</v>
      </c>
      <c r="F4" s="82">
        <v>4309250</v>
      </c>
      <c r="G4" s="82">
        <v>95000</v>
      </c>
      <c r="H4" s="82">
        <v>1530500</v>
      </c>
      <c r="I4" s="82">
        <v>5345000</v>
      </c>
      <c r="J4" s="82">
        <v>8117500</v>
      </c>
    </row>
    <row r="5" spans="1:10" s="79" customFormat="1" ht="21" customHeight="1">
      <c r="A5" s="110" t="s">
        <v>54</v>
      </c>
      <c r="B5" s="83" t="s">
        <v>52</v>
      </c>
      <c r="C5" s="84">
        <f t="shared" si="0"/>
        <v>2403</v>
      </c>
      <c r="D5" s="84">
        <v>1006</v>
      </c>
      <c r="E5" s="84">
        <v>113</v>
      </c>
      <c r="F5" s="84">
        <v>235</v>
      </c>
      <c r="G5" s="84">
        <v>12</v>
      </c>
      <c r="H5" s="84">
        <v>100</v>
      </c>
      <c r="I5" s="84">
        <v>278</v>
      </c>
      <c r="J5" s="84">
        <v>659</v>
      </c>
    </row>
    <row r="6" spans="1:10" s="79" customFormat="1" ht="21" customHeight="1">
      <c r="A6" s="107"/>
      <c r="B6" s="83" t="s">
        <v>53</v>
      </c>
      <c r="C6" s="84">
        <f t="shared" si="0"/>
        <v>26202750</v>
      </c>
      <c r="D6" s="84">
        <v>3023000</v>
      </c>
      <c r="E6" s="84">
        <v>1130000</v>
      </c>
      <c r="F6" s="84">
        <v>3934500</v>
      </c>
      <c r="G6" s="84">
        <v>224000</v>
      </c>
      <c r="H6" s="84">
        <v>1043000</v>
      </c>
      <c r="I6" s="84">
        <v>7567500</v>
      </c>
      <c r="J6" s="84">
        <v>9280750</v>
      </c>
    </row>
    <row r="7" spans="1:10" s="79" customFormat="1" ht="21" customHeight="1">
      <c r="A7" s="101" t="s">
        <v>55</v>
      </c>
      <c r="B7" s="81" t="s">
        <v>52</v>
      </c>
      <c r="C7" s="82">
        <f t="shared" si="0"/>
        <v>2386</v>
      </c>
      <c r="D7" s="82">
        <v>1031</v>
      </c>
      <c r="E7" s="82">
        <v>113</v>
      </c>
      <c r="F7" s="82">
        <v>220</v>
      </c>
      <c r="G7" s="82">
        <v>10</v>
      </c>
      <c r="H7" s="82">
        <v>36</v>
      </c>
      <c r="I7" s="82">
        <v>254</v>
      </c>
      <c r="J7" s="82">
        <v>722</v>
      </c>
    </row>
    <row r="8" spans="1:10" s="79" customFormat="1" ht="21" customHeight="1">
      <c r="A8" s="102"/>
      <c r="B8" s="81" t="s">
        <v>53</v>
      </c>
      <c r="C8" s="82">
        <f t="shared" si="0"/>
        <v>26047000</v>
      </c>
      <c r="D8" s="82">
        <v>3101000</v>
      </c>
      <c r="E8" s="82">
        <v>1130000</v>
      </c>
      <c r="F8" s="82">
        <v>4105000</v>
      </c>
      <c r="G8" s="82">
        <v>190000</v>
      </c>
      <c r="H8" s="82">
        <v>203000</v>
      </c>
      <c r="I8" s="82">
        <v>6795000</v>
      </c>
      <c r="J8" s="82">
        <v>10523000</v>
      </c>
    </row>
    <row r="9" spans="1:10" s="79" customFormat="1" ht="21" customHeight="1">
      <c r="A9" s="110" t="s">
        <v>56</v>
      </c>
      <c r="B9" s="83" t="s">
        <v>52</v>
      </c>
      <c r="C9" s="84">
        <f t="shared" si="0"/>
        <v>2521</v>
      </c>
      <c r="D9" s="84">
        <v>1045</v>
      </c>
      <c r="E9" s="84">
        <v>91</v>
      </c>
      <c r="F9" s="84">
        <v>245</v>
      </c>
      <c r="G9" s="84">
        <v>5</v>
      </c>
      <c r="H9" s="84">
        <v>94</v>
      </c>
      <c r="I9" s="84">
        <v>295</v>
      </c>
      <c r="J9" s="84">
        <v>746</v>
      </c>
    </row>
    <row r="10" spans="1:10" s="79" customFormat="1" ht="21" customHeight="1">
      <c r="A10" s="107"/>
      <c r="B10" s="83" t="s">
        <v>53</v>
      </c>
      <c r="C10" s="84">
        <f t="shared" si="0"/>
        <v>27766940</v>
      </c>
      <c r="D10" s="84">
        <v>3137000</v>
      </c>
      <c r="E10" s="84">
        <v>910000</v>
      </c>
      <c r="F10" s="84">
        <v>4311440</v>
      </c>
      <c r="G10" s="84">
        <v>95000</v>
      </c>
      <c r="H10" s="84">
        <v>914000</v>
      </c>
      <c r="I10" s="84">
        <v>7747500</v>
      </c>
      <c r="J10" s="84">
        <v>10652000</v>
      </c>
    </row>
    <row r="11" spans="1:10" s="79" customFormat="1" ht="21" customHeight="1">
      <c r="A11" s="101" t="s">
        <v>57</v>
      </c>
      <c r="B11" s="81" t="s">
        <v>52</v>
      </c>
      <c r="C11" s="82">
        <f t="shared" si="0"/>
        <v>2402</v>
      </c>
      <c r="D11" s="82">
        <v>1045</v>
      </c>
      <c r="E11" s="82">
        <v>73</v>
      </c>
      <c r="F11" s="82">
        <v>244</v>
      </c>
      <c r="G11" s="82">
        <v>14</v>
      </c>
      <c r="H11" s="82">
        <v>111</v>
      </c>
      <c r="I11" s="82">
        <v>220</v>
      </c>
      <c r="J11" s="82">
        <v>695</v>
      </c>
    </row>
    <row r="12" spans="1:10" s="79" customFormat="1" ht="21" customHeight="1">
      <c r="A12" s="102"/>
      <c r="B12" s="81" t="s">
        <v>53</v>
      </c>
      <c r="C12" s="82">
        <f t="shared" si="0"/>
        <v>23370750</v>
      </c>
      <c r="D12" s="82">
        <v>3135000</v>
      </c>
      <c r="E12" s="82">
        <v>730000</v>
      </c>
      <c r="F12" s="82">
        <v>4474000</v>
      </c>
      <c r="G12" s="82">
        <v>258000</v>
      </c>
      <c r="H12" s="82">
        <v>1798500</v>
      </c>
      <c r="I12" s="82">
        <v>3143000</v>
      </c>
      <c r="J12" s="82">
        <v>9832250</v>
      </c>
    </row>
    <row r="13" spans="1:10" s="79" customFormat="1" ht="21" customHeight="1">
      <c r="A13" s="110" t="s">
        <v>58</v>
      </c>
      <c r="B13" s="83" t="s">
        <v>52</v>
      </c>
      <c r="C13" s="84">
        <f t="shared" si="0"/>
        <v>2311</v>
      </c>
      <c r="D13" s="84">
        <v>1042</v>
      </c>
      <c r="E13" s="84">
        <v>57</v>
      </c>
      <c r="F13" s="84">
        <v>363</v>
      </c>
      <c r="G13" s="84">
        <v>12</v>
      </c>
      <c r="H13" s="84">
        <v>113</v>
      </c>
      <c r="I13" s="84">
        <v>152</v>
      </c>
      <c r="J13" s="84">
        <v>572</v>
      </c>
    </row>
    <row r="14" spans="1:10" s="79" customFormat="1" ht="21" customHeight="1">
      <c r="A14" s="107"/>
      <c r="B14" s="83" t="s">
        <v>53</v>
      </c>
      <c r="C14" s="84">
        <f t="shared" si="0"/>
        <v>20466763</v>
      </c>
      <c r="D14" s="84">
        <v>3122000</v>
      </c>
      <c r="E14" s="84">
        <v>570000</v>
      </c>
      <c r="F14" s="84">
        <v>6025657</v>
      </c>
      <c r="G14" s="84">
        <v>224000</v>
      </c>
      <c r="H14" s="84">
        <v>961000</v>
      </c>
      <c r="I14" s="84">
        <v>1599763</v>
      </c>
      <c r="J14" s="84">
        <v>7964343</v>
      </c>
    </row>
    <row r="15" spans="1:10" s="79" customFormat="1" ht="21" customHeight="1">
      <c r="A15" s="108" t="s">
        <v>59</v>
      </c>
      <c r="B15" s="85" t="s">
        <v>52</v>
      </c>
      <c r="C15" s="86">
        <v>1964</v>
      </c>
      <c r="D15" s="86">
        <v>1056</v>
      </c>
      <c r="E15" s="86">
        <v>52</v>
      </c>
      <c r="F15" s="86">
        <v>182</v>
      </c>
      <c r="G15" s="86">
        <v>12</v>
      </c>
      <c r="H15" s="86">
        <v>60</v>
      </c>
      <c r="I15" s="86">
        <v>130</v>
      </c>
      <c r="J15" s="86">
        <v>472</v>
      </c>
    </row>
    <row r="16" spans="1:10" s="79" customFormat="1" ht="21" customHeight="1">
      <c r="A16" s="109"/>
      <c r="B16" s="85" t="s">
        <v>53</v>
      </c>
      <c r="C16" s="86">
        <v>15541500</v>
      </c>
      <c r="D16" s="86">
        <v>3178000</v>
      </c>
      <c r="E16" s="86">
        <v>520000</v>
      </c>
      <c r="F16" s="86">
        <v>2735500</v>
      </c>
      <c r="G16" s="86">
        <v>234000</v>
      </c>
      <c r="H16" s="86">
        <v>670000</v>
      </c>
      <c r="I16" s="86">
        <v>1600000</v>
      </c>
      <c r="J16" s="86">
        <v>6604000</v>
      </c>
    </row>
    <row r="17" spans="1:13" ht="21" customHeight="1">
      <c r="A17" s="107" t="s">
        <v>60</v>
      </c>
      <c r="B17" s="83" t="s">
        <v>3</v>
      </c>
      <c r="C17" s="84">
        <f t="shared" ref="C17:C22" si="1">SUM(D17:J17)</f>
        <v>2003</v>
      </c>
      <c r="D17" s="84">
        <v>1029</v>
      </c>
      <c r="E17" s="84">
        <v>44</v>
      </c>
      <c r="F17" s="84">
        <v>186</v>
      </c>
      <c r="G17" s="84">
        <v>12</v>
      </c>
      <c r="H17" s="84">
        <v>184</v>
      </c>
      <c r="I17" s="84">
        <v>99</v>
      </c>
      <c r="J17" s="84">
        <v>449</v>
      </c>
      <c r="K17" s="79"/>
      <c r="L17" s="79"/>
      <c r="M17" s="79"/>
    </row>
    <row r="18" spans="1:13" ht="21" customHeight="1">
      <c r="A18" s="107"/>
      <c r="B18" s="83" t="s">
        <v>4</v>
      </c>
      <c r="C18" s="84">
        <f t="shared" si="1"/>
        <v>16871770</v>
      </c>
      <c r="D18" s="84">
        <v>3091000</v>
      </c>
      <c r="E18" s="84">
        <v>440000</v>
      </c>
      <c r="F18" s="84">
        <v>2840160</v>
      </c>
      <c r="G18" s="84">
        <v>224000</v>
      </c>
      <c r="H18" s="84">
        <v>2335012</v>
      </c>
      <c r="I18" s="84">
        <v>1600005</v>
      </c>
      <c r="J18" s="84">
        <v>6341593</v>
      </c>
      <c r="K18" s="79"/>
      <c r="L18" s="79"/>
      <c r="M18" s="79"/>
    </row>
    <row r="19" spans="1:13" ht="21" customHeight="1">
      <c r="A19" s="105" t="s">
        <v>61</v>
      </c>
      <c r="B19" s="87" t="s">
        <v>52</v>
      </c>
      <c r="C19" s="9">
        <f t="shared" si="1"/>
        <v>1918</v>
      </c>
      <c r="D19" s="9">
        <v>1022</v>
      </c>
      <c r="E19" s="9">
        <v>37</v>
      </c>
      <c r="F19" s="9">
        <v>151</v>
      </c>
      <c r="G19" s="9">
        <v>19</v>
      </c>
      <c r="H19" s="12">
        <v>165</v>
      </c>
      <c r="I19" s="9">
        <v>98</v>
      </c>
      <c r="J19" s="9">
        <v>426</v>
      </c>
      <c r="K19" s="79"/>
      <c r="L19" s="79"/>
      <c r="M19" s="79"/>
    </row>
    <row r="20" spans="1:13" ht="21" customHeight="1">
      <c r="A20" s="106"/>
      <c r="B20" s="87" t="s">
        <v>53</v>
      </c>
      <c r="C20" s="9">
        <f t="shared" si="1"/>
        <v>15654540</v>
      </c>
      <c r="D20" s="9">
        <v>3071000</v>
      </c>
      <c r="E20" s="11">
        <v>370000</v>
      </c>
      <c r="F20" s="11">
        <v>1492630</v>
      </c>
      <c r="G20" s="11">
        <v>373000</v>
      </c>
      <c r="H20" s="13">
        <v>2770800</v>
      </c>
      <c r="I20" s="11">
        <v>1600110</v>
      </c>
      <c r="J20" s="11">
        <v>5977000</v>
      </c>
      <c r="K20" s="79"/>
      <c r="L20" s="79"/>
      <c r="M20" s="79"/>
    </row>
    <row r="21" spans="1:13" ht="21" customHeight="1">
      <c r="A21" s="103" t="s">
        <v>62</v>
      </c>
      <c r="B21" s="88" t="s">
        <v>52</v>
      </c>
      <c r="C21" s="10">
        <f t="shared" si="1"/>
        <v>1773</v>
      </c>
      <c r="D21" s="10">
        <v>1025</v>
      </c>
      <c r="E21" s="84">
        <v>24</v>
      </c>
      <c r="F21" s="10">
        <v>168</v>
      </c>
      <c r="G21" s="10">
        <v>17</v>
      </c>
      <c r="H21" s="84">
        <v>161</v>
      </c>
      <c r="I21" s="10">
        <v>66</v>
      </c>
      <c r="J21" s="10">
        <v>312</v>
      </c>
      <c r="K21" s="79"/>
      <c r="L21" s="79"/>
      <c r="M21" s="79"/>
    </row>
    <row r="22" spans="1:13" ht="21" customHeight="1">
      <c r="A22" s="104"/>
      <c r="B22" s="88" t="s">
        <v>53</v>
      </c>
      <c r="C22" s="10">
        <f t="shared" si="1"/>
        <v>16397384</v>
      </c>
      <c r="D22" s="10">
        <v>3075000</v>
      </c>
      <c r="E22" s="84">
        <v>480000</v>
      </c>
      <c r="F22" s="10">
        <v>2846000</v>
      </c>
      <c r="G22" s="10">
        <v>349000</v>
      </c>
      <c r="H22" s="84">
        <v>3728875</v>
      </c>
      <c r="I22" s="10">
        <v>1600009</v>
      </c>
      <c r="J22" s="10">
        <v>4318500</v>
      </c>
      <c r="K22" s="79"/>
      <c r="L22" s="79"/>
      <c r="M22" s="79"/>
    </row>
    <row r="23" spans="1:13" ht="21" customHeight="1">
      <c r="A23" s="98" t="s">
        <v>63</v>
      </c>
      <c r="B23" s="14" t="s">
        <v>3</v>
      </c>
      <c r="C23" s="15">
        <f>SUM(D23:J23)</f>
        <v>1834</v>
      </c>
      <c r="D23" s="15">
        <v>1007</v>
      </c>
      <c r="E23" s="16">
        <v>17</v>
      </c>
      <c r="F23" s="15">
        <v>185</v>
      </c>
      <c r="G23" s="15">
        <v>20</v>
      </c>
      <c r="H23" s="16">
        <v>217</v>
      </c>
      <c r="I23" s="15">
        <v>60</v>
      </c>
      <c r="J23" s="15">
        <v>328</v>
      </c>
      <c r="K23" s="79"/>
      <c r="L23" s="79"/>
      <c r="M23" s="79"/>
    </row>
    <row r="24" spans="1:13" ht="21" customHeight="1">
      <c r="A24" s="99"/>
      <c r="B24" s="14" t="s">
        <v>4</v>
      </c>
      <c r="C24" s="15">
        <f>SUM(D24:J24)</f>
        <v>20619750</v>
      </c>
      <c r="D24" s="15">
        <v>3037000</v>
      </c>
      <c r="E24" s="16">
        <v>340000</v>
      </c>
      <c r="F24" s="15">
        <v>3436000</v>
      </c>
      <c r="G24" s="15">
        <v>390000</v>
      </c>
      <c r="H24" s="16">
        <v>7110000</v>
      </c>
      <c r="I24" s="15">
        <v>1657500</v>
      </c>
      <c r="J24" s="15">
        <v>4649250</v>
      </c>
      <c r="K24" s="79"/>
      <c r="L24" s="79"/>
      <c r="M24" s="79"/>
    </row>
    <row r="25" spans="1:13" ht="21" customHeight="1">
      <c r="A25" s="100" t="s">
        <v>64</v>
      </c>
      <c r="B25" s="88" t="s">
        <v>3</v>
      </c>
      <c r="C25" s="123">
        <f>SUM(D25:J25)</f>
        <v>1926</v>
      </c>
      <c r="D25" s="123">
        <v>1014</v>
      </c>
      <c r="E25" s="124">
        <v>10</v>
      </c>
      <c r="F25" s="123">
        <v>204</v>
      </c>
      <c r="G25" s="123">
        <v>21</v>
      </c>
      <c r="H25" s="124">
        <v>236</v>
      </c>
      <c r="I25" s="123">
        <v>142</v>
      </c>
      <c r="J25" s="123">
        <v>299</v>
      </c>
      <c r="K25" s="79"/>
      <c r="L25" s="79"/>
      <c r="M25" s="79"/>
    </row>
    <row r="26" spans="1:13" ht="21" customHeight="1">
      <c r="A26" s="100"/>
      <c r="B26" s="88" t="s">
        <v>4</v>
      </c>
      <c r="C26" s="123">
        <f>SUM(D26:J26)</f>
        <v>23024250</v>
      </c>
      <c r="D26" s="123">
        <v>3040000</v>
      </c>
      <c r="E26" s="124">
        <v>200000</v>
      </c>
      <c r="F26" s="123">
        <v>4375000</v>
      </c>
      <c r="G26" s="123">
        <v>407000</v>
      </c>
      <c r="H26" s="124">
        <v>6944500</v>
      </c>
      <c r="I26" s="123">
        <v>3905000</v>
      </c>
      <c r="J26" s="123">
        <v>4152750</v>
      </c>
      <c r="K26" s="79"/>
      <c r="L26" s="79"/>
      <c r="M26" s="79"/>
    </row>
    <row r="27" spans="1:13">
      <c r="A27" s="89" t="s">
        <v>65</v>
      </c>
      <c r="K27" s="79"/>
      <c r="L27" s="79"/>
      <c r="M27" s="79"/>
    </row>
    <row r="30" spans="1:13">
      <c r="B30" s="91"/>
      <c r="K30" s="79"/>
      <c r="L30" s="79"/>
      <c r="M30" s="79"/>
    </row>
    <row r="31" spans="1:13">
      <c r="K31" s="79"/>
      <c r="L31" s="79"/>
      <c r="M31" s="79"/>
    </row>
    <row r="32" spans="1:13">
      <c r="K32" s="79"/>
      <c r="L32" s="79"/>
      <c r="M32" s="79"/>
    </row>
  </sheetData>
  <mergeCells count="13">
    <mergeCell ref="A2:B2"/>
    <mergeCell ref="A3:A4"/>
    <mergeCell ref="A5:A6"/>
    <mergeCell ref="A7:A8"/>
    <mergeCell ref="A9:A10"/>
    <mergeCell ref="A23:A24"/>
    <mergeCell ref="A25:A26"/>
    <mergeCell ref="A11:A12"/>
    <mergeCell ref="A21:A22"/>
    <mergeCell ref="A19:A20"/>
    <mergeCell ref="A17:A18"/>
    <mergeCell ref="A15:A16"/>
    <mergeCell ref="A13:A14"/>
  </mergeCells>
  <phoneticPr fontId="2" type="noConversion"/>
  <pageMargins left="0.59055118110236215" right="0.59055118110236215" top="0.59055118110236215" bottom="0.5905511811023621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H26" sqref="H26"/>
    </sheetView>
  </sheetViews>
  <sheetFormatPr defaultColWidth="8.875" defaultRowHeight="16.5"/>
  <cols>
    <col min="1" max="1" width="8.875" style="4"/>
    <col min="2" max="2" width="10.25" style="4" bestFit="1" customWidth="1"/>
    <col min="3" max="8" width="8.875" style="4"/>
    <col min="9" max="9" width="10.25" style="4" bestFit="1" customWidth="1"/>
    <col min="10" max="16384" width="8.875" style="4"/>
  </cols>
  <sheetData>
    <row r="1" spans="1:9" s="17" customFormat="1" ht="33.75" customHeight="1">
      <c r="A1" s="6" t="s">
        <v>66</v>
      </c>
      <c r="B1" s="6"/>
      <c r="D1" s="6"/>
      <c r="E1" s="6"/>
      <c r="F1" s="6"/>
    </row>
    <row r="2" spans="1:9" ht="21.75" customHeight="1">
      <c r="A2" s="112" t="s">
        <v>5</v>
      </c>
      <c r="B2" s="112" t="s">
        <v>6</v>
      </c>
      <c r="C2" s="114" t="s">
        <v>7</v>
      </c>
      <c r="D2" s="115"/>
      <c r="E2" s="115"/>
      <c r="F2" s="115"/>
      <c r="G2" s="115"/>
      <c r="H2" s="115"/>
      <c r="I2" s="116"/>
    </row>
    <row r="3" spans="1:9" ht="21" customHeight="1">
      <c r="A3" s="113"/>
      <c r="B3" s="113"/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</row>
    <row r="4" spans="1:9" ht="20.25" customHeight="1">
      <c r="A4" s="19">
        <v>2005</v>
      </c>
      <c r="B4" s="20">
        <v>242</v>
      </c>
      <c r="C4" s="20">
        <v>13</v>
      </c>
      <c r="D4" s="20">
        <v>3</v>
      </c>
      <c r="E4" s="20">
        <v>9</v>
      </c>
      <c r="F4" s="20">
        <v>0</v>
      </c>
      <c r="G4" s="20">
        <v>0</v>
      </c>
      <c r="H4" s="20">
        <v>1</v>
      </c>
      <c r="I4" s="21">
        <v>0</v>
      </c>
    </row>
    <row r="5" spans="1:9" ht="20.25" customHeight="1">
      <c r="A5" s="19">
        <v>2006</v>
      </c>
      <c r="B5" s="20">
        <v>213</v>
      </c>
      <c r="C5" s="20">
        <v>12</v>
      </c>
      <c r="D5" s="20">
        <v>1</v>
      </c>
      <c r="E5" s="20">
        <v>11</v>
      </c>
      <c r="F5" s="20">
        <v>0</v>
      </c>
      <c r="G5" s="20">
        <v>0</v>
      </c>
      <c r="H5" s="20">
        <v>0</v>
      </c>
      <c r="I5" s="21">
        <v>0</v>
      </c>
    </row>
    <row r="6" spans="1:9" ht="20.25" customHeight="1">
      <c r="A6" s="19">
        <v>2007</v>
      </c>
      <c r="B6" s="20">
        <v>229</v>
      </c>
      <c r="C6" s="20">
        <v>12</v>
      </c>
      <c r="D6" s="20">
        <v>4</v>
      </c>
      <c r="E6" s="20">
        <v>8</v>
      </c>
      <c r="F6" s="20">
        <v>0</v>
      </c>
      <c r="G6" s="20">
        <v>0</v>
      </c>
      <c r="H6" s="20">
        <v>0</v>
      </c>
      <c r="I6" s="21">
        <v>0</v>
      </c>
    </row>
    <row r="7" spans="1:9" ht="20.25" customHeight="1">
      <c r="A7" s="19">
        <v>2008</v>
      </c>
      <c r="B7" s="20">
        <v>308</v>
      </c>
      <c r="C7" s="20">
        <v>16</v>
      </c>
      <c r="D7" s="20">
        <v>1</v>
      </c>
      <c r="E7" s="20">
        <v>14</v>
      </c>
      <c r="F7" s="20">
        <v>1</v>
      </c>
      <c r="G7" s="20">
        <v>0</v>
      </c>
      <c r="H7" s="20">
        <v>0</v>
      </c>
      <c r="I7" s="21">
        <v>0</v>
      </c>
    </row>
    <row r="8" spans="1:9" ht="20.25" customHeight="1">
      <c r="A8" s="19">
        <v>2009</v>
      </c>
      <c r="B8" s="20">
        <v>300</v>
      </c>
      <c r="C8" s="20">
        <v>17</v>
      </c>
      <c r="D8" s="20">
        <v>4</v>
      </c>
      <c r="E8" s="20">
        <v>11</v>
      </c>
      <c r="F8" s="20">
        <v>2</v>
      </c>
      <c r="G8" s="20">
        <v>0</v>
      </c>
      <c r="H8" s="20">
        <v>0</v>
      </c>
      <c r="I8" s="21">
        <v>0</v>
      </c>
    </row>
    <row r="9" spans="1:9" ht="20.25" customHeight="1">
      <c r="A9" s="19">
        <v>2010</v>
      </c>
      <c r="B9" s="20">
        <v>489</v>
      </c>
      <c r="C9" s="20">
        <v>26</v>
      </c>
      <c r="D9" s="20">
        <v>6</v>
      </c>
      <c r="E9" s="20">
        <v>13</v>
      </c>
      <c r="F9" s="20">
        <v>3</v>
      </c>
      <c r="G9" s="20">
        <v>4</v>
      </c>
      <c r="H9" s="20">
        <v>0</v>
      </c>
      <c r="I9" s="21">
        <v>0</v>
      </c>
    </row>
    <row r="10" spans="1:9" ht="20.25" customHeight="1">
      <c r="A10" s="19">
        <v>2011</v>
      </c>
      <c r="B10" s="20">
        <v>496</v>
      </c>
      <c r="C10" s="20">
        <v>24</v>
      </c>
      <c r="D10" s="20">
        <v>5</v>
      </c>
      <c r="E10" s="20">
        <v>16</v>
      </c>
      <c r="F10" s="20">
        <v>0</v>
      </c>
      <c r="G10" s="20">
        <v>0</v>
      </c>
      <c r="H10" s="20">
        <v>1</v>
      </c>
      <c r="I10" s="21">
        <v>2</v>
      </c>
    </row>
    <row r="11" spans="1:9" ht="20.25" customHeight="1">
      <c r="A11" s="19">
        <v>2012</v>
      </c>
      <c r="B11" s="20">
        <v>449</v>
      </c>
      <c r="C11" s="20">
        <v>20</v>
      </c>
      <c r="D11" s="20">
        <v>1</v>
      </c>
      <c r="E11" s="20">
        <v>13</v>
      </c>
      <c r="F11" s="20">
        <v>5</v>
      </c>
      <c r="G11" s="20">
        <v>0</v>
      </c>
      <c r="H11" s="20">
        <v>0</v>
      </c>
      <c r="I11" s="21">
        <v>2</v>
      </c>
    </row>
    <row r="12" spans="1:9" ht="20.25" customHeight="1">
      <c r="A12" s="22">
        <v>2013</v>
      </c>
      <c r="B12" s="23">
        <v>463</v>
      </c>
      <c r="C12" s="23">
        <v>21</v>
      </c>
      <c r="D12" s="23">
        <v>1</v>
      </c>
      <c r="E12" s="23">
        <v>9</v>
      </c>
      <c r="F12" s="23">
        <v>8</v>
      </c>
      <c r="G12" s="23">
        <v>1</v>
      </c>
      <c r="H12" s="23">
        <v>0</v>
      </c>
      <c r="I12" s="24">
        <v>1</v>
      </c>
    </row>
    <row r="13" spans="1:9" ht="20.25" customHeight="1">
      <c r="A13" s="22">
        <v>2014</v>
      </c>
      <c r="B13" s="23">
        <v>337</v>
      </c>
      <c r="C13" s="23">
        <v>19</v>
      </c>
      <c r="D13" s="23">
        <v>4</v>
      </c>
      <c r="E13" s="23">
        <v>8</v>
      </c>
      <c r="F13" s="23">
        <v>5</v>
      </c>
      <c r="G13" s="23">
        <v>0</v>
      </c>
      <c r="H13" s="23">
        <v>0</v>
      </c>
      <c r="I13" s="24">
        <v>2</v>
      </c>
    </row>
    <row r="14" spans="1:9" ht="20.25" customHeight="1">
      <c r="A14" s="22">
        <v>2015</v>
      </c>
      <c r="B14" s="23">
        <v>360</v>
      </c>
      <c r="C14" s="23">
        <v>20</v>
      </c>
      <c r="D14" s="23">
        <v>8</v>
      </c>
      <c r="E14" s="23">
        <v>8</v>
      </c>
      <c r="F14" s="23">
        <v>2</v>
      </c>
      <c r="G14" s="23">
        <v>2</v>
      </c>
      <c r="H14" s="23">
        <v>0</v>
      </c>
      <c r="I14" s="24">
        <v>2</v>
      </c>
    </row>
    <row r="15" spans="1:9" ht="20.25" customHeight="1">
      <c r="A15" s="22">
        <v>2016</v>
      </c>
      <c r="B15" s="23">
        <v>390</v>
      </c>
      <c r="C15" s="23">
        <v>20</v>
      </c>
      <c r="D15" s="23">
        <v>2</v>
      </c>
      <c r="E15" s="23">
        <v>11</v>
      </c>
      <c r="F15" s="23">
        <v>6</v>
      </c>
      <c r="G15" s="23">
        <v>1</v>
      </c>
      <c r="H15" s="23">
        <v>0</v>
      </c>
      <c r="I15" s="24">
        <v>2</v>
      </c>
    </row>
    <row r="16" spans="1:9" ht="20.25" customHeight="1">
      <c r="A16" s="22">
        <v>2017</v>
      </c>
      <c r="B16" s="23">
        <v>436</v>
      </c>
      <c r="C16" s="23">
        <v>22</v>
      </c>
      <c r="D16" s="23">
        <v>7</v>
      </c>
      <c r="E16" s="23">
        <v>11</v>
      </c>
      <c r="F16" s="23">
        <v>3</v>
      </c>
      <c r="G16" s="23">
        <v>1</v>
      </c>
      <c r="H16" s="23">
        <v>0</v>
      </c>
      <c r="I16" s="24">
        <v>2</v>
      </c>
    </row>
    <row r="17" spans="1:9" ht="20.25" customHeight="1">
      <c r="A17" s="22">
        <v>2018</v>
      </c>
      <c r="B17" s="23">
        <v>393</v>
      </c>
      <c r="C17" s="23">
        <v>17</v>
      </c>
      <c r="D17" s="23">
        <v>7</v>
      </c>
      <c r="E17" s="23">
        <v>4</v>
      </c>
      <c r="F17" s="23">
        <v>6</v>
      </c>
      <c r="G17" s="23">
        <v>0</v>
      </c>
      <c r="H17" s="23">
        <v>0</v>
      </c>
      <c r="I17" s="24">
        <v>0</v>
      </c>
    </row>
    <row r="18" spans="1:9" ht="20.25" customHeight="1">
      <c r="A18" s="22">
        <v>2019</v>
      </c>
      <c r="B18" s="23">
        <v>426</v>
      </c>
      <c r="C18" s="23">
        <v>21</v>
      </c>
      <c r="D18" s="23">
        <v>7</v>
      </c>
      <c r="E18" s="23">
        <v>8</v>
      </c>
      <c r="F18" s="23">
        <v>3</v>
      </c>
      <c r="G18" s="23">
        <v>0</v>
      </c>
      <c r="H18" s="23">
        <v>0</v>
      </c>
      <c r="I18" s="24">
        <v>3</v>
      </c>
    </row>
  </sheetData>
  <mergeCells count="3">
    <mergeCell ref="A2:A3"/>
    <mergeCell ref="B2:B3"/>
    <mergeCell ref="C2:I2"/>
  </mergeCells>
  <phoneticPr fontId="8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115" zoomScaleNormal="115" workbookViewId="0">
      <selection activeCell="A2" sqref="A2:A3"/>
    </sheetView>
  </sheetViews>
  <sheetFormatPr defaultColWidth="8.875" defaultRowHeight="16.5"/>
  <cols>
    <col min="1" max="1" width="10.625" style="4" customWidth="1"/>
    <col min="2" max="5" width="9" style="2" customWidth="1"/>
    <col min="6" max="9" width="9" style="1" customWidth="1"/>
    <col min="10" max="12" width="9" style="25" customWidth="1"/>
    <col min="13" max="16" width="9" style="26" customWidth="1"/>
    <col min="17" max="16384" width="8.875" style="4"/>
  </cols>
  <sheetData>
    <row r="1" spans="1:19" ht="36" customHeight="1">
      <c r="A1" s="6" t="s">
        <v>79</v>
      </c>
      <c r="B1" s="5"/>
      <c r="C1" s="5"/>
      <c r="D1" s="5"/>
      <c r="E1" s="5"/>
      <c r="F1" s="2"/>
      <c r="J1" s="1"/>
      <c r="K1" s="1"/>
      <c r="L1" s="1"/>
      <c r="M1" s="25"/>
      <c r="N1" s="25"/>
      <c r="O1" s="25"/>
      <c r="Q1" s="26"/>
      <c r="R1" s="26"/>
      <c r="S1" s="26"/>
    </row>
    <row r="2" spans="1:19" ht="19.5" customHeight="1">
      <c r="A2" s="117" t="s">
        <v>15</v>
      </c>
      <c r="B2" s="118" t="s">
        <v>67</v>
      </c>
      <c r="C2" s="119"/>
      <c r="D2" s="119"/>
      <c r="E2" s="119"/>
      <c r="F2" s="119"/>
      <c r="G2" s="119"/>
      <c r="H2" s="119"/>
      <c r="I2" s="119"/>
      <c r="J2" s="119"/>
      <c r="K2" s="120"/>
      <c r="L2" s="117" t="s">
        <v>68</v>
      </c>
      <c r="M2" s="117"/>
      <c r="N2" s="117"/>
      <c r="O2" s="117"/>
      <c r="P2" s="117"/>
      <c r="Q2" s="117"/>
      <c r="R2" s="117"/>
      <c r="S2" s="117"/>
    </row>
    <row r="3" spans="1:19">
      <c r="A3" s="117"/>
      <c r="B3" s="27" t="s">
        <v>8</v>
      </c>
      <c r="C3" s="27" t="s">
        <v>16</v>
      </c>
      <c r="D3" s="27" t="s">
        <v>17</v>
      </c>
      <c r="E3" s="27" t="s">
        <v>18</v>
      </c>
      <c r="F3" s="27" t="s">
        <v>19</v>
      </c>
      <c r="G3" s="27" t="s">
        <v>20</v>
      </c>
      <c r="H3" s="27" t="s">
        <v>21</v>
      </c>
      <c r="I3" s="92" t="s">
        <v>76</v>
      </c>
      <c r="J3" s="92" t="s">
        <v>77</v>
      </c>
      <c r="K3" s="92" t="s">
        <v>78</v>
      </c>
      <c r="L3" s="7" t="s">
        <v>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</row>
    <row r="4" spans="1:19">
      <c r="A4" s="28">
        <v>96</v>
      </c>
      <c r="B4" s="29">
        <v>122</v>
      </c>
      <c r="C4" s="30">
        <v>13</v>
      </c>
      <c r="D4" s="30">
        <v>24</v>
      </c>
      <c r="E4" s="30">
        <v>5</v>
      </c>
      <c r="F4" s="30">
        <v>14</v>
      </c>
      <c r="G4" s="30">
        <v>25</v>
      </c>
      <c r="H4" s="30">
        <v>41</v>
      </c>
      <c r="I4" s="30"/>
      <c r="J4" s="30"/>
      <c r="K4" s="30"/>
      <c r="L4" s="29" t="s">
        <v>22</v>
      </c>
      <c r="M4" s="29"/>
      <c r="N4" s="29"/>
      <c r="O4" s="29"/>
      <c r="P4" s="29"/>
      <c r="Q4" s="29"/>
      <c r="R4" s="29"/>
      <c r="S4" s="29"/>
    </row>
    <row r="5" spans="1:19">
      <c r="A5" s="31">
        <v>97</v>
      </c>
      <c r="B5" s="32">
        <v>122</v>
      </c>
      <c r="C5" s="33">
        <v>12</v>
      </c>
      <c r="D5" s="33">
        <v>24</v>
      </c>
      <c r="E5" s="33">
        <v>5</v>
      </c>
      <c r="F5" s="33">
        <v>14</v>
      </c>
      <c r="G5" s="33">
        <v>26</v>
      </c>
      <c r="H5" s="33">
        <v>41</v>
      </c>
      <c r="I5" s="33"/>
      <c r="J5" s="33"/>
      <c r="K5" s="33"/>
      <c r="L5" s="32" t="s">
        <v>22</v>
      </c>
      <c r="M5" s="32"/>
      <c r="N5" s="32"/>
      <c r="O5" s="32"/>
      <c r="P5" s="32"/>
      <c r="Q5" s="32"/>
      <c r="R5" s="32"/>
      <c r="S5" s="32"/>
    </row>
    <row r="6" spans="1:19">
      <c r="A6" s="28">
        <v>98</v>
      </c>
      <c r="B6" s="29">
        <v>118</v>
      </c>
      <c r="C6" s="30">
        <v>11</v>
      </c>
      <c r="D6" s="30">
        <v>22</v>
      </c>
      <c r="E6" s="30">
        <v>5</v>
      </c>
      <c r="F6" s="30">
        <v>15</v>
      </c>
      <c r="G6" s="29">
        <v>28</v>
      </c>
      <c r="H6" s="30">
        <v>37</v>
      </c>
      <c r="I6" s="30"/>
      <c r="J6" s="30"/>
      <c r="K6" s="30"/>
      <c r="L6" s="29" t="s">
        <v>22</v>
      </c>
      <c r="M6" s="29"/>
      <c r="N6" s="29"/>
      <c r="O6" s="29"/>
      <c r="P6" s="29"/>
      <c r="Q6" s="29"/>
      <c r="R6" s="29"/>
      <c r="S6" s="29"/>
    </row>
    <row r="7" spans="1:19">
      <c r="A7" s="31">
        <v>99</v>
      </c>
      <c r="B7" s="32">
        <v>121</v>
      </c>
      <c r="C7" s="33">
        <v>11</v>
      </c>
      <c r="D7" s="33">
        <v>23</v>
      </c>
      <c r="E7" s="33">
        <v>5</v>
      </c>
      <c r="F7" s="33">
        <v>16</v>
      </c>
      <c r="G7" s="33">
        <v>29</v>
      </c>
      <c r="H7" s="33">
        <v>37</v>
      </c>
      <c r="I7" s="33"/>
      <c r="J7" s="33"/>
      <c r="K7" s="33"/>
      <c r="L7" s="32">
        <v>1553</v>
      </c>
      <c r="M7" s="32">
        <v>149</v>
      </c>
      <c r="N7" s="32">
        <v>175</v>
      </c>
      <c r="O7" s="32">
        <v>345</v>
      </c>
      <c r="P7" s="32">
        <v>99</v>
      </c>
      <c r="Q7" s="32">
        <v>82</v>
      </c>
      <c r="R7" s="32">
        <v>58</v>
      </c>
      <c r="S7" s="32">
        <v>645</v>
      </c>
    </row>
    <row r="8" spans="1:19">
      <c r="A8" s="28">
        <v>100</v>
      </c>
      <c r="B8" s="29">
        <v>122</v>
      </c>
      <c r="C8" s="30">
        <v>11</v>
      </c>
      <c r="D8" s="30">
        <v>22</v>
      </c>
      <c r="E8" s="30">
        <v>5</v>
      </c>
      <c r="F8" s="30">
        <v>16</v>
      </c>
      <c r="G8" s="30">
        <v>30</v>
      </c>
      <c r="H8" s="30">
        <v>38</v>
      </c>
      <c r="I8" s="30"/>
      <c r="J8" s="30"/>
      <c r="K8" s="30"/>
      <c r="L8" s="29">
        <v>1526</v>
      </c>
      <c r="M8" s="35">
        <v>150</v>
      </c>
      <c r="N8" s="35">
        <v>209</v>
      </c>
      <c r="O8" s="35">
        <v>203</v>
      </c>
      <c r="P8" s="35">
        <v>150</v>
      </c>
      <c r="Q8" s="35">
        <v>82</v>
      </c>
      <c r="R8" s="35">
        <v>29</v>
      </c>
      <c r="S8" s="35">
        <v>712</v>
      </c>
    </row>
    <row r="9" spans="1:19">
      <c r="A9" s="31">
        <v>101</v>
      </c>
      <c r="B9" s="32">
        <v>126</v>
      </c>
      <c r="C9" s="33">
        <v>12</v>
      </c>
      <c r="D9" s="33">
        <v>22</v>
      </c>
      <c r="E9" s="33">
        <v>5</v>
      </c>
      <c r="F9" s="33">
        <v>14</v>
      </c>
      <c r="G9" s="33">
        <v>30</v>
      </c>
      <c r="H9" s="33">
        <v>43</v>
      </c>
      <c r="I9" s="33"/>
      <c r="J9" s="33"/>
      <c r="K9" s="33"/>
      <c r="L9" s="32">
        <v>1600</v>
      </c>
      <c r="M9" s="32">
        <v>114</v>
      </c>
      <c r="N9" s="32">
        <v>219</v>
      </c>
      <c r="O9" s="32">
        <v>304</v>
      </c>
      <c r="P9" s="32">
        <v>83</v>
      </c>
      <c r="Q9" s="32">
        <v>141</v>
      </c>
      <c r="R9" s="32">
        <v>72</v>
      </c>
      <c r="S9" s="32">
        <v>720</v>
      </c>
    </row>
    <row r="10" spans="1:19">
      <c r="A10" s="28">
        <v>102</v>
      </c>
      <c r="B10" s="29">
        <v>127</v>
      </c>
      <c r="C10" s="30">
        <v>13</v>
      </c>
      <c r="D10" s="30">
        <v>21</v>
      </c>
      <c r="E10" s="30">
        <v>6</v>
      </c>
      <c r="F10" s="30">
        <v>14</v>
      </c>
      <c r="G10" s="30">
        <v>30</v>
      </c>
      <c r="H10" s="30">
        <v>43</v>
      </c>
      <c r="I10" s="30"/>
      <c r="J10" s="30"/>
      <c r="K10" s="30"/>
      <c r="L10" s="29">
        <v>1615</v>
      </c>
      <c r="M10" s="35">
        <v>93</v>
      </c>
      <c r="N10" s="35">
        <v>110</v>
      </c>
      <c r="O10" s="35">
        <v>300</v>
      </c>
      <c r="P10" s="35">
        <v>120</v>
      </c>
      <c r="Q10" s="35">
        <v>134</v>
      </c>
      <c r="R10" s="35">
        <v>41</v>
      </c>
      <c r="S10" s="35">
        <v>817</v>
      </c>
    </row>
    <row r="11" spans="1:19">
      <c r="A11" s="31">
        <v>103</v>
      </c>
      <c r="B11" s="32">
        <v>130</v>
      </c>
      <c r="C11" s="33">
        <v>13</v>
      </c>
      <c r="D11" s="33">
        <v>22</v>
      </c>
      <c r="E11" s="33">
        <v>6</v>
      </c>
      <c r="F11" s="33">
        <v>14</v>
      </c>
      <c r="G11" s="33">
        <v>32</v>
      </c>
      <c r="H11" s="33">
        <v>43</v>
      </c>
      <c r="I11" s="33"/>
      <c r="J11" s="33"/>
      <c r="K11" s="33"/>
      <c r="L11" s="32">
        <v>1467</v>
      </c>
      <c r="M11" s="32">
        <v>131</v>
      </c>
      <c r="N11" s="32">
        <v>145</v>
      </c>
      <c r="O11" s="32">
        <v>376</v>
      </c>
      <c r="P11" s="32">
        <v>103</v>
      </c>
      <c r="Q11" s="32">
        <v>61</v>
      </c>
      <c r="R11" s="32">
        <v>90</v>
      </c>
      <c r="S11" s="32">
        <v>561</v>
      </c>
    </row>
    <row r="12" spans="1:19">
      <c r="A12" s="28">
        <v>104</v>
      </c>
      <c r="B12" s="29">
        <v>135</v>
      </c>
      <c r="C12" s="30">
        <v>14</v>
      </c>
      <c r="D12" s="30">
        <v>23</v>
      </c>
      <c r="E12" s="30">
        <v>6</v>
      </c>
      <c r="F12" s="30">
        <v>14</v>
      </c>
      <c r="G12" s="30">
        <v>35</v>
      </c>
      <c r="H12" s="30">
        <v>43</v>
      </c>
      <c r="I12" s="30"/>
      <c r="J12" s="30"/>
      <c r="K12" s="30"/>
      <c r="L12" s="29">
        <v>1424</v>
      </c>
      <c r="M12" s="35">
        <v>187</v>
      </c>
      <c r="N12" s="35">
        <v>129</v>
      </c>
      <c r="O12" s="35">
        <v>467</v>
      </c>
      <c r="P12" s="35">
        <v>110</v>
      </c>
      <c r="Q12" s="35">
        <v>45</v>
      </c>
      <c r="R12" s="35">
        <v>105</v>
      </c>
      <c r="S12" s="35">
        <v>381</v>
      </c>
    </row>
    <row r="13" spans="1:19">
      <c r="A13" s="31">
        <v>105</v>
      </c>
      <c r="B13" s="32">
        <v>139</v>
      </c>
      <c r="C13" s="33">
        <v>12</v>
      </c>
      <c r="D13" s="33">
        <v>24</v>
      </c>
      <c r="E13" s="33">
        <v>6</v>
      </c>
      <c r="F13" s="33">
        <v>14</v>
      </c>
      <c r="G13" s="33">
        <v>38</v>
      </c>
      <c r="H13" s="33">
        <v>45</v>
      </c>
      <c r="I13" s="33"/>
      <c r="J13" s="33"/>
      <c r="K13" s="33"/>
      <c r="L13" s="32">
        <v>1701</v>
      </c>
      <c r="M13" s="32">
        <v>541</v>
      </c>
      <c r="N13" s="32">
        <v>263</v>
      </c>
      <c r="O13" s="32">
        <v>431</v>
      </c>
      <c r="P13" s="32">
        <v>39</v>
      </c>
      <c r="Q13" s="32">
        <v>55</v>
      </c>
      <c r="R13" s="32">
        <v>55</v>
      </c>
      <c r="S13" s="32">
        <v>317</v>
      </c>
    </row>
    <row r="14" spans="1:19">
      <c r="A14" s="28">
        <v>106</v>
      </c>
      <c r="B14" s="3">
        <v>137</v>
      </c>
      <c r="C14" s="3">
        <v>12</v>
      </c>
      <c r="D14" s="3">
        <v>24</v>
      </c>
      <c r="E14" s="3">
        <v>6</v>
      </c>
      <c r="F14" s="3">
        <v>15</v>
      </c>
      <c r="G14" s="3">
        <v>35</v>
      </c>
      <c r="H14" s="3">
        <v>45</v>
      </c>
      <c r="I14" s="3"/>
      <c r="J14" s="3"/>
      <c r="K14" s="3"/>
      <c r="L14" s="3">
        <v>1683</v>
      </c>
      <c r="M14" s="3">
        <v>426</v>
      </c>
      <c r="N14" s="3">
        <v>229</v>
      </c>
      <c r="O14" s="3">
        <v>598</v>
      </c>
      <c r="P14" s="3">
        <v>16</v>
      </c>
      <c r="Q14" s="3">
        <v>43</v>
      </c>
      <c r="R14" s="3">
        <v>25</v>
      </c>
      <c r="S14" s="3">
        <v>346</v>
      </c>
    </row>
    <row r="15" spans="1:19">
      <c r="A15" s="31">
        <v>107</v>
      </c>
      <c r="B15" s="8">
        <v>134</v>
      </c>
      <c r="C15" s="8">
        <v>13</v>
      </c>
      <c r="D15" s="8">
        <v>20</v>
      </c>
      <c r="E15" s="8">
        <v>6</v>
      </c>
      <c r="F15" s="8">
        <v>15</v>
      </c>
      <c r="G15" s="8">
        <v>35</v>
      </c>
      <c r="H15" s="8">
        <v>45</v>
      </c>
      <c r="I15" s="8"/>
      <c r="J15" s="8"/>
      <c r="K15" s="8"/>
      <c r="L15" s="8">
        <v>2438</v>
      </c>
      <c r="M15" s="8">
        <v>755</v>
      </c>
      <c r="N15" s="8">
        <v>466</v>
      </c>
      <c r="O15" s="8">
        <v>456</v>
      </c>
      <c r="P15" s="8">
        <v>63</v>
      </c>
      <c r="Q15" s="8">
        <v>97</v>
      </c>
      <c r="R15" s="8">
        <v>102</v>
      </c>
      <c r="S15" s="8">
        <v>499</v>
      </c>
    </row>
    <row r="16" spans="1:19">
      <c r="A16" s="93">
        <v>108</v>
      </c>
      <c r="B16" s="94">
        <v>142</v>
      </c>
      <c r="C16" s="95">
        <v>13</v>
      </c>
      <c r="D16" s="95">
        <v>14</v>
      </c>
      <c r="E16" s="95">
        <v>7</v>
      </c>
      <c r="F16" s="95">
        <v>17</v>
      </c>
      <c r="G16" s="95">
        <v>15</v>
      </c>
      <c r="H16" s="95">
        <v>45</v>
      </c>
      <c r="I16" s="95">
        <v>8</v>
      </c>
      <c r="J16" s="95">
        <v>13</v>
      </c>
      <c r="K16" s="95">
        <v>10</v>
      </c>
      <c r="L16" s="95">
        <v>3050</v>
      </c>
      <c r="M16" s="95">
        <v>1084</v>
      </c>
      <c r="N16" s="95">
        <v>467</v>
      </c>
      <c r="O16" s="95">
        <v>584</v>
      </c>
      <c r="P16" s="95">
        <v>196</v>
      </c>
      <c r="Q16" s="95">
        <v>149</v>
      </c>
      <c r="R16" s="95">
        <v>62</v>
      </c>
      <c r="S16" s="96">
        <v>508</v>
      </c>
    </row>
    <row r="17" spans="10:18">
      <c r="J17" s="1"/>
      <c r="K17" s="1"/>
      <c r="L17" s="1"/>
      <c r="M17" s="25"/>
      <c r="N17" s="25"/>
      <c r="O17" s="25"/>
      <c r="Q17" s="26"/>
      <c r="R17" s="26"/>
    </row>
    <row r="18" spans="10:18">
      <c r="J18" s="1"/>
      <c r="K18" s="1"/>
      <c r="L18" s="1"/>
      <c r="M18" s="4"/>
      <c r="N18" s="4"/>
      <c r="O18" s="4"/>
      <c r="P18" s="4"/>
    </row>
  </sheetData>
  <mergeCells count="3">
    <mergeCell ref="A2:A3"/>
    <mergeCell ref="B2:K2"/>
    <mergeCell ref="L2:S2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9" sqref="D19"/>
    </sheetView>
  </sheetViews>
  <sheetFormatPr defaultColWidth="9" defaultRowHeight="16.5"/>
  <cols>
    <col min="1" max="1" width="9" style="40"/>
    <col min="2" max="3" width="19.375" style="40" bestFit="1" customWidth="1"/>
    <col min="4" max="4" width="15" style="40" bestFit="1" customWidth="1"/>
    <col min="5" max="5" width="23.875" style="40" bestFit="1" customWidth="1"/>
    <col min="6" max="6" width="17.25" style="40" bestFit="1" customWidth="1"/>
    <col min="7" max="16384" width="9" style="40"/>
  </cols>
  <sheetData>
    <row r="1" spans="1:13" ht="36" customHeight="1">
      <c r="A1" s="36" t="s">
        <v>80</v>
      </c>
      <c r="B1" s="37"/>
      <c r="C1" s="37"/>
      <c r="D1" s="37"/>
      <c r="E1" s="38"/>
      <c r="F1" s="39"/>
    </row>
    <row r="2" spans="1:13" s="44" customFormat="1">
      <c r="A2" s="41" t="s">
        <v>5</v>
      </c>
      <c r="B2" s="41" t="s">
        <v>23</v>
      </c>
      <c r="C2" s="41" t="s">
        <v>24</v>
      </c>
      <c r="D2" s="41" t="s">
        <v>25</v>
      </c>
      <c r="E2" s="41" t="s">
        <v>26</v>
      </c>
      <c r="F2" s="42" t="s">
        <v>27</v>
      </c>
      <c r="G2" s="43"/>
      <c r="H2" s="43"/>
      <c r="I2" s="43"/>
      <c r="J2" s="43"/>
      <c r="K2" s="43"/>
      <c r="L2" s="43"/>
      <c r="M2" s="43"/>
    </row>
    <row r="3" spans="1:13">
      <c r="A3" s="45">
        <v>2009</v>
      </c>
      <c r="B3" s="46">
        <v>1115</v>
      </c>
      <c r="C3" s="46">
        <v>114</v>
      </c>
      <c r="D3" s="46">
        <v>60</v>
      </c>
      <c r="E3" s="46">
        <v>1960</v>
      </c>
      <c r="F3" s="46">
        <v>26192</v>
      </c>
      <c r="G3" s="39"/>
      <c r="H3" s="39"/>
      <c r="I3" s="39"/>
      <c r="J3" s="39"/>
      <c r="K3" s="39"/>
      <c r="L3" s="39"/>
      <c r="M3" s="39"/>
    </row>
    <row r="4" spans="1:13">
      <c r="A4" s="47">
        <v>2010</v>
      </c>
      <c r="B4" s="48">
        <v>1523</v>
      </c>
      <c r="C4" s="48">
        <v>285</v>
      </c>
      <c r="D4" s="48">
        <v>210</v>
      </c>
      <c r="E4" s="48">
        <v>1871</v>
      </c>
      <c r="F4" s="48">
        <v>27507</v>
      </c>
      <c r="G4" s="39"/>
      <c r="H4" s="39"/>
      <c r="I4" s="39"/>
      <c r="J4" s="39"/>
      <c r="K4" s="39"/>
      <c r="L4" s="39"/>
      <c r="M4" s="39"/>
    </row>
    <row r="5" spans="1:13">
      <c r="A5" s="45">
        <v>2011</v>
      </c>
      <c r="B5" s="46">
        <v>1457</v>
      </c>
      <c r="C5" s="46">
        <v>206</v>
      </c>
      <c r="D5" s="46">
        <v>246</v>
      </c>
      <c r="E5" s="46">
        <v>1841</v>
      </c>
      <c r="F5" s="46">
        <v>25276</v>
      </c>
      <c r="G5" s="39"/>
      <c r="H5" s="39"/>
      <c r="I5" s="39"/>
      <c r="J5" s="39"/>
      <c r="K5" s="39"/>
      <c r="L5" s="39"/>
      <c r="M5" s="39"/>
    </row>
    <row r="6" spans="1:13">
      <c r="A6" s="47">
        <v>2012</v>
      </c>
      <c r="B6" s="48">
        <v>1488</v>
      </c>
      <c r="C6" s="48">
        <v>184</v>
      </c>
      <c r="D6" s="48">
        <v>193</v>
      </c>
      <c r="E6" s="48">
        <v>1910</v>
      </c>
      <c r="F6" s="48">
        <v>22315</v>
      </c>
      <c r="G6" s="39"/>
      <c r="H6" s="39"/>
      <c r="I6" s="39"/>
      <c r="J6" s="39"/>
      <c r="K6" s="39"/>
      <c r="L6" s="39"/>
      <c r="M6" s="39"/>
    </row>
    <row r="7" spans="1:13">
      <c r="A7" s="45">
        <v>2013</v>
      </c>
      <c r="B7" s="46">
        <v>1640</v>
      </c>
      <c r="C7" s="46">
        <v>124</v>
      </c>
      <c r="D7" s="46">
        <v>252</v>
      </c>
      <c r="E7" s="46">
        <v>1905</v>
      </c>
      <c r="F7" s="46">
        <v>26576</v>
      </c>
      <c r="G7" s="39"/>
      <c r="H7" s="39"/>
      <c r="I7" s="39"/>
      <c r="J7" s="39"/>
      <c r="K7" s="39"/>
      <c r="L7" s="39"/>
      <c r="M7" s="39"/>
    </row>
    <row r="8" spans="1:13">
      <c r="A8" s="47">
        <v>2014</v>
      </c>
      <c r="B8" s="48">
        <v>2046</v>
      </c>
      <c r="C8" s="48">
        <v>218</v>
      </c>
      <c r="D8" s="48">
        <v>530</v>
      </c>
      <c r="E8" s="48">
        <v>1602</v>
      </c>
      <c r="F8" s="48">
        <v>13530</v>
      </c>
      <c r="G8" s="39"/>
      <c r="H8" s="39"/>
      <c r="I8" s="39"/>
      <c r="J8" s="39"/>
      <c r="K8" s="39"/>
      <c r="L8" s="39"/>
      <c r="M8" s="39"/>
    </row>
    <row r="9" spans="1:13">
      <c r="A9" s="49">
        <v>2015</v>
      </c>
      <c r="B9" s="50">
        <v>2484</v>
      </c>
      <c r="C9" s="50">
        <v>281</v>
      </c>
      <c r="D9" s="50">
        <v>826</v>
      </c>
      <c r="E9" s="50">
        <v>1925</v>
      </c>
      <c r="F9" s="50">
        <v>12499</v>
      </c>
      <c r="G9" s="39"/>
      <c r="H9" s="39"/>
      <c r="I9" s="39"/>
      <c r="J9" s="39"/>
      <c r="K9" s="39"/>
      <c r="L9" s="39"/>
      <c r="M9" s="39"/>
    </row>
    <row r="10" spans="1:13">
      <c r="A10" s="47">
        <v>2016</v>
      </c>
      <c r="B10" s="48">
        <v>2886</v>
      </c>
      <c r="C10" s="48">
        <v>360</v>
      </c>
      <c r="D10" s="48">
        <v>904</v>
      </c>
      <c r="E10" s="48">
        <v>1897</v>
      </c>
      <c r="F10" s="48">
        <v>12582</v>
      </c>
      <c r="G10" s="39"/>
      <c r="H10" s="39"/>
      <c r="I10" s="39"/>
      <c r="J10" s="39"/>
      <c r="K10" s="39"/>
      <c r="L10" s="39"/>
      <c r="M10" s="39"/>
    </row>
    <row r="11" spans="1:13">
      <c r="A11" s="49">
        <v>2017</v>
      </c>
      <c r="B11" s="50">
        <v>3202</v>
      </c>
      <c r="C11" s="50">
        <v>391</v>
      </c>
      <c r="D11" s="50">
        <v>924</v>
      </c>
      <c r="E11" s="50">
        <v>1930</v>
      </c>
      <c r="F11" s="46">
        <v>9869</v>
      </c>
    </row>
    <row r="12" spans="1:13">
      <c r="A12" s="47">
        <v>2018</v>
      </c>
      <c r="B12" s="48">
        <v>3285</v>
      </c>
      <c r="C12" s="48">
        <v>466</v>
      </c>
      <c r="D12" s="48">
        <v>981</v>
      </c>
      <c r="E12" s="48">
        <v>692</v>
      </c>
      <c r="F12" s="48">
        <v>10107</v>
      </c>
    </row>
    <row r="13" spans="1:13">
      <c r="A13" s="97">
        <v>2019</v>
      </c>
      <c r="B13" s="50">
        <v>3253</v>
      </c>
      <c r="C13" s="50">
        <v>545</v>
      </c>
      <c r="D13" s="50">
        <v>440</v>
      </c>
      <c r="E13" s="50">
        <v>3430</v>
      </c>
      <c r="F13" s="50">
        <v>9377</v>
      </c>
    </row>
    <row r="14" spans="1:13">
      <c r="A14" s="40" t="s">
        <v>28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>
      <selection activeCell="D20" sqref="D20"/>
    </sheetView>
  </sheetViews>
  <sheetFormatPr defaultColWidth="8.875" defaultRowHeight="16.5"/>
  <cols>
    <col min="1" max="1" width="10.5" style="4" customWidth="1"/>
    <col min="2" max="7" width="8.875" style="4"/>
    <col min="8" max="8" width="8.875" style="4" customWidth="1"/>
    <col min="9" max="16384" width="8.875" style="4"/>
  </cols>
  <sheetData>
    <row r="1" spans="1:11" ht="33" customHeight="1">
      <c r="A1" s="51" t="s">
        <v>81</v>
      </c>
      <c r="B1" s="52"/>
      <c r="C1" s="52"/>
      <c r="D1" s="52"/>
      <c r="E1" s="52"/>
      <c r="F1" s="40"/>
      <c r="G1" s="40"/>
      <c r="H1" s="40"/>
    </row>
    <row r="2" spans="1:11">
      <c r="A2" s="52"/>
      <c r="B2" s="52"/>
      <c r="C2" s="52"/>
      <c r="D2" s="52"/>
      <c r="E2" s="52"/>
      <c r="F2" s="40"/>
      <c r="G2" s="40"/>
      <c r="H2" s="40" t="s">
        <v>82</v>
      </c>
    </row>
    <row r="3" spans="1:11" ht="16.5" customHeight="1">
      <c r="A3" s="117" t="s">
        <v>83</v>
      </c>
      <c r="B3" s="117" t="s">
        <v>84</v>
      </c>
      <c r="C3" s="117" t="s">
        <v>29</v>
      </c>
      <c r="D3" s="117"/>
      <c r="E3" s="117" t="s">
        <v>30</v>
      </c>
      <c r="F3" s="117"/>
      <c r="G3" s="117" t="s">
        <v>31</v>
      </c>
      <c r="H3" s="117"/>
    </row>
    <row r="4" spans="1:11">
      <c r="A4" s="117"/>
      <c r="B4" s="117"/>
      <c r="C4" s="53" t="s">
        <v>32</v>
      </c>
      <c r="D4" s="53" t="s">
        <v>33</v>
      </c>
      <c r="E4" s="53" t="s">
        <v>32</v>
      </c>
      <c r="F4" s="53" t="s">
        <v>33</v>
      </c>
      <c r="G4" s="53" t="s">
        <v>32</v>
      </c>
      <c r="H4" s="53" t="s">
        <v>33</v>
      </c>
    </row>
    <row r="5" spans="1:11">
      <c r="A5" s="54">
        <v>99</v>
      </c>
      <c r="B5" s="55">
        <v>2892</v>
      </c>
      <c r="C5" s="55">
        <v>1780</v>
      </c>
      <c r="D5" s="55">
        <v>1112</v>
      </c>
      <c r="E5" s="55">
        <v>1712</v>
      </c>
      <c r="F5" s="55">
        <v>982</v>
      </c>
      <c r="G5" s="55">
        <v>68</v>
      </c>
      <c r="H5" s="55">
        <v>130</v>
      </c>
      <c r="I5" s="34"/>
      <c r="K5" s="56"/>
    </row>
    <row r="6" spans="1:11">
      <c r="A6" s="47">
        <v>100</v>
      </c>
      <c r="B6" s="57">
        <v>2909</v>
      </c>
      <c r="C6" s="57">
        <v>1820</v>
      </c>
      <c r="D6" s="57">
        <v>1089</v>
      </c>
      <c r="E6" s="57">
        <v>1757</v>
      </c>
      <c r="F6" s="57">
        <v>974</v>
      </c>
      <c r="G6" s="57">
        <v>63</v>
      </c>
      <c r="H6" s="57">
        <v>115</v>
      </c>
      <c r="I6" s="34"/>
    </row>
    <row r="7" spans="1:11">
      <c r="A7" s="54">
        <v>101</v>
      </c>
      <c r="B7" s="55">
        <v>2818</v>
      </c>
      <c r="C7" s="55">
        <v>1741</v>
      </c>
      <c r="D7" s="55">
        <v>1077</v>
      </c>
      <c r="E7" s="55">
        <v>1659</v>
      </c>
      <c r="F7" s="55">
        <v>962</v>
      </c>
      <c r="G7" s="55">
        <v>82</v>
      </c>
      <c r="H7" s="55">
        <v>115</v>
      </c>
      <c r="I7" s="34"/>
    </row>
    <row r="8" spans="1:11">
      <c r="A8" s="47">
        <v>102</v>
      </c>
      <c r="B8" s="57">
        <v>2743</v>
      </c>
      <c r="C8" s="57">
        <v>1680</v>
      </c>
      <c r="D8" s="57">
        <v>1063</v>
      </c>
      <c r="E8" s="57">
        <v>1602</v>
      </c>
      <c r="F8" s="57">
        <v>950</v>
      </c>
      <c r="G8" s="57">
        <v>78</v>
      </c>
      <c r="H8" s="57">
        <v>113</v>
      </c>
      <c r="I8" s="34"/>
    </row>
    <row r="9" spans="1:11">
      <c r="A9" s="54">
        <v>103</v>
      </c>
      <c r="B9" s="58">
        <v>3095</v>
      </c>
      <c r="C9" s="58">
        <v>1886</v>
      </c>
      <c r="D9" s="58">
        <v>1209</v>
      </c>
      <c r="E9" s="58">
        <v>1796</v>
      </c>
      <c r="F9" s="58">
        <v>1103</v>
      </c>
      <c r="G9" s="58">
        <v>90</v>
      </c>
      <c r="H9" s="58">
        <v>106</v>
      </c>
      <c r="I9" s="34"/>
    </row>
    <row r="10" spans="1:11">
      <c r="A10" s="47">
        <v>104</v>
      </c>
      <c r="B10" s="59">
        <v>3090</v>
      </c>
      <c r="C10" s="59">
        <v>1870</v>
      </c>
      <c r="D10" s="57">
        <v>1220</v>
      </c>
      <c r="E10" s="59">
        <v>1780</v>
      </c>
      <c r="F10" s="57">
        <v>1082</v>
      </c>
      <c r="G10" s="60">
        <v>90</v>
      </c>
      <c r="H10" s="57">
        <v>138</v>
      </c>
      <c r="I10" s="34"/>
    </row>
    <row r="11" spans="1:11">
      <c r="A11" s="54">
        <v>105</v>
      </c>
      <c r="B11" s="61">
        <v>3158</v>
      </c>
      <c r="C11" s="58">
        <v>1926</v>
      </c>
      <c r="D11" s="58">
        <v>1232</v>
      </c>
      <c r="E11" s="58">
        <v>1843</v>
      </c>
      <c r="F11" s="58">
        <v>1151</v>
      </c>
      <c r="G11" s="58">
        <v>83</v>
      </c>
      <c r="H11" s="58">
        <v>81</v>
      </c>
      <c r="I11" s="34"/>
    </row>
    <row r="12" spans="1:11">
      <c r="A12" s="47">
        <v>106</v>
      </c>
      <c r="B12" s="62">
        <f>SUM(C12+D12)</f>
        <v>3090</v>
      </c>
      <c r="C12" s="62">
        <f>SUM(E12+G12)</f>
        <v>1930</v>
      </c>
      <c r="D12" s="62">
        <f>SUM(F12+H12)</f>
        <v>1160</v>
      </c>
      <c r="E12" s="62">
        <v>1846</v>
      </c>
      <c r="F12" s="62">
        <v>1017</v>
      </c>
      <c r="G12" s="62">
        <v>84</v>
      </c>
      <c r="H12" s="62">
        <v>143</v>
      </c>
      <c r="I12" s="34"/>
    </row>
    <row r="13" spans="1:11">
      <c r="A13" s="54">
        <v>107</v>
      </c>
      <c r="B13" s="63">
        <f>SUM(C13+D13)</f>
        <v>3091</v>
      </c>
      <c r="C13" s="58">
        <v>1968</v>
      </c>
      <c r="D13" s="58">
        <v>1123</v>
      </c>
      <c r="E13" s="58">
        <v>1844</v>
      </c>
      <c r="F13" s="58">
        <v>1024</v>
      </c>
      <c r="G13" s="58">
        <v>124</v>
      </c>
      <c r="H13" s="58">
        <v>99</v>
      </c>
      <c r="I13" s="34"/>
    </row>
    <row r="14" spans="1:11">
      <c r="A14" s="47">
        <v>108</v>
      </c>
      <c r="B14" s="62">
        <f>SUM(C14+D14)</f>
        <v>3665</v>
      </c>
      <c r="C14" s="62">
        <v>1955</v>
      </c>
      <c r="D14" s="62">
        <v>1710</v>
      </c>
      <c r="E14" s="62">
        <v>1831</v>
      </c>
      <c r="F14" s="62">
        <v>1506</v>
      </c>
      <c r="G14" s="62">
        <v>124</v>
      </c>
      <c r="H14" s="62">
        <v>204</v>
      </c>
    </row>
  </sheetData>
  <mergeCells count="5">
    <mergeCell ref="A3:A4"/>
    <mergeCell ref="B3:B4"/>
    <mergeCell ref="C3:D3"/>
    <mergeCell ref="E3:F3"/>
    <mergeCell ref="G3:H3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32" sqref="M32"/>
    </sheetView>
  </sheetViews>
  <sheetFormatPr defaultColWidth="9" defaultRowHeight="16.5"/>
  <cols>
    <col min="1" max="1" width="9.875" style="40" customWidth="1"/>
    <col min="2" max="2" width="6.125" style="40" bestFit="1" customWidth="1"/>
    <col min="3" max="3" width="11" style="40" bestFit="1" customWidth="1"/>
    <col min="4" max="4" width="13.5" style="40" bestFit="1" customWidth="1"/>
    <col min="5" max="7" width="16.125" style="40" bestFit="1" customWidth="1"/>
    <col min="8" max="10" width="13.625" style="40" customWidth="1"/>
    <col min="11" max="11" width="11.375" style="40" customWidth="1"/>
    <col min="12" max="12" width="16.125" style="40" bestFit="1" customWidth="1"/>
    <col min="13" max="13" width="15.5" style="40" bestFit="1" customWidth="1"/>
    <col min="14" max="16384" width="9" style="40"/>
  </cols>
  <sheetData>
    <row r="1" spans="1:13" ht="36" customHeight="1">
      <c r="A1" s="36" t="s">
        <v>85</v>
      </c>
      <c r="B1" s="64"/>
      <c r="C1" s="64"/>
      <c r="D1" s="37"/>
      <c r="E1" s="37"/>
      <c r="F1" s="38"/>
      <c r="G1" s="52"/>
      <c r="H1" s="39"/>
    </row>
    <row r="2" spans="1:13" ht="33" customHeight="1">
      <c r="A2" s="65" t="s">
        <v>83</v>
      </c>
      <c r="B2" s="66" t="s">
        <v>86</v>
      </c>
      <c r="C2" s="66" t="s">
        <v>34</v>
      </c>
      <c r="D2" s="66" t="s">
        <v>35</v>
      </c>
      <c r="E2" s="66" t="s">
        <v>36</v>
      </c>
      <c r="F2" s="66" t="s">
        <v>37</v>
      </c>
      <c r="G2" s="66" t="s">
        <v>38</v>
      </c>
      <c r="H2" s="66" t="s">
        <v>39</v>
      </c>
      <c r="I2" s="66" t="s">
        <v>40</v>
      </c>
      <c r="J2" s="66" t="s">
        <v>41</v>
      </c>
      <c r="K2" s="66" t="s">
        <v>42</v>
      </c>
      <c r="L2" s="66" t="s">
        <v>87</v>
      </c>
      <c r="M2" s="66" t="s">
        <v>43</v>
      </c>
    </row>
    <row r="3" spans="1:13">
      <c r="A3" s="122">
        <v>101</v>
      </c>
      <c r="B3" s="67">
        <v>1</v>
      </c>
      <c r="C3" s="68">
        <v>112</v>
      </c>
      <c r="D3" s="68">
        <v>25</v>
      </c>
      <c r="E3" s="68">
        <v>19</v>
      </c>
      <c r="F3" s="68">
        <v>52</v>
      </c>
      <c r="G3" s="68">
        <v>420</v>
      </c>
      <c r="H3" s="68">
        <v>27</v>
      </c>
      <c r="I3" s="68">
        <v>695</v>
      </c>
      <c r="J3" s="68">
        <v>68</v>
      </c>
      <c r="K3" s="68">
        <f>SUM(C3:J3)</f>
        <v>1418</v>
      </c>
      <c r="L3" s="68">
        <v>17233</v>
      </c>
      <c r="M3" s="69">
        <f>K3/L3</f>
        <v>8.2283990019149308E-2</v>
      </c>
    </row>
    <row r="4" spans="1:13">
      <c r="A4" s="122"/>
      <c r="B4" s="67">
        <v>2</v>
      </c>
      <c r="C4" s="68">
        <v>87</v>
      </c>
      <c r="D4" s="68">
        <v>33</v>
      </c>
      <c r="E4" s="68">
        <v>13</v>
      </c>
      <c r="F4" s="68">
        <v>50</v>
      </c>
      <c r="G4" s="68">
        <v>419</v>
      </c>
      <c r="H4" s="68">
        <v>27</v>
      </c>
      <c r="I4" s="68">
        <v>695</v>
      </c>
      <c r="J4" s="68">
        <v>66</v>
      </c>
      <c r="K4" s="68">
        <f t="shared" ref="K4:K18" si="0">SUM(C4:J4)</f>
        <v>1390</v>
      </c>
      <c r="L4" s="68">
        <v>16566</v>
      </c>
      <c r="M4" s="69">
        <f>K4/L4</f>
        <v>8.3906797054207408E-2</v>
      </c>
    </row>
    <row r="5" spans="1:13">
      <c r="A5" s="121">
        <v>102</v>
      </c>
      <c r="B5" s="70">
        <v>1</v>
      </c>
      <c r="C5" s="71">
        <v>97</v>
      </c>
      <c r="D5" s="71">
        <v>44</v>
      </c>
      <c r="E5" s="71">
        <v>22</v>
      </c>
      <c r="F5" s="71">
        <v>69</v>
      </c>
      <c r="G5" s="71">
        <v>404</v>
      </c>
      <c r="H5" s="71">
        <v>31</v>
      </c>
      <c r="I5" s="71">
        <v>572</v>
      </c>
      <c r="J5" s="71">
        <v>86</v>
      </c>
      <c r="K5" s="71">
        <f t="shared" si="0"/>
        <v>1325</v>
      </c>
      <c r="L5" s="71">
        <v>16889</v>
      </c>
      <c r="M5" s="72">
        <f t="shared" ref="M5:M18" si="1">K5/L5</f>
        <v>7.8453431227426138E-2</v>
      </c>
    </row>
    <row r="6" spans="1:13">
      <c r="A6" s="121"/>
      <c r="B6" s="70">
        <v>2</v>
      </c>
      <c r="C6" s="71">
        <v>83</v>
      </c>
      <c r="D6" s="71">
        <v>39</v>
      </c>
      <c r="E6" s="71">
        <v>19</v>
      </c>
      <c r="F6" s="71">
        <v>64</v>
      </c>
      <c r="G6" s="71">
        <v>397</v>
      </c>
      <c r="H6" s="71">
        <v>31</v>
      </c>
      <c r="I6" s="71">
        <v>572</v>
      </c>
      <c r="J6" s="71">
        <v>84</v>
      </c>
      <c r="K6" s="71">
        <f t="shared" si="0"/>
        <v>1289</v>
      </c>
      <c r="L6" s="71">
        <v>16252</v>
      </c>
      <c r="M6" s="72">
        <f t="shared" si="1"/>
        <v>7.9313315284272712E-2</v>
      </c>
    </row>
    <row r="7" spans="1:13">
      <c r="A7" s="122">
        <v>103</v>
      </c>
      <c r="B7" s="67">
        <v>1</v>
      </c>
      <c r="C7" s="68">
        <v>95</v>
      </c>
      <c r="D7" s="68">
        <v>65</v>
      </c>
      <c r="E7" s="68">
        <v>24</v>
      </c>
      <c r="F7" s="68">
        <v>72</v>
      </c>
      <c r="G7" s="68">
        <v>422</v>
      </c>
      <c r="H7" s="68">
        <v>38</v>
      </c>
      <c r="I7" s="68">
        <v>472</v>
      </c>
      <c r="J7" s="68">
        <v>85</v>
      </c>
      <c r="K7" s="68">
        <f t="shared" si="0"/>
        <v>1273</v>
      </c>
      <c r="L7" s="68">
        <v>16507</v>
      </c>
      <c r="M7" s="69">
        <f t="shared" si="1"/>
        <v>7.7118798085660634E-2</v>
      </c>
    </row>
    <row r="8" spans="1:13">
      <c r="A8" s="122"/>
      <c r="B8" s="67">
        <v>2</v>
      </c>
      <c r="C8" s="68">
        <v>78</v>
      </c>
      <c r="D8" s="68">
        <v>70</v>
      </c>
      <c r="E8" s="68">
        <v>24</v>
      </c>
      <c r="F8" s="68">
        <v>70</v>
      </c>
      <c r="G8" s="68">
        <v>405</v>
      </c>
      <c r="H8" s="68">
        <v>35</v>
      </c>
      <c r="I8" s="68">
        <v>472</v>
      </c>
      <c r="J8" s="68">
        <v>82</v>
      </c>
      <c r="K8" s="68">
        <f t="shared" si="0"/>
        <v>1236</v>
      </c>
      <c r="L8" s="68">
        <v>15957</v>
      </c>
      <c r="M8" s="69">
        <f t="shared" si="1"/>
        <v>7.7458168828727206E-2</v>
      </c>
    </row>
    <row r="9" spans="1:13">
      <c r="A9" s="121">
        <v>104</v>
      </c>
      <c r="B9" s="70">
        <v>1</v>
      </c>
      <c r="C9" s="71">
        <v>87</v>
      </c>
      <c r="D9" s="71">
        <v>93</v>
      </c>
      <c r="E9" s="71">
        <v>30</v>
      </c>
      <c r="F9" s="71">
        <v>74</v>
      </c>
      <c r="G9" s="71">
        <v>400</v>
      </c>
      <c r="H9" s="71">
        <v>29</v>
      </c>
      <c r="I9" s="71">
        <v>449</v>
      </c>
      <c r="J9" s="71">
        <v>88</v>
      </c>
      <c r="K9" s="71">
        <f t="shared" si="0"/>
        <v>1250</v>
      </c>
      <c r="L9" s="71">
        <v>16279</v>
      </c>
      <c r="M9" s="72">
        <f t="shared" si="1"/>
        <v>7.6786043368757301E-2</v>
      </c>
    </row>
    <row r="10" spans="1:13">
      <c r="A10" s="121"/>
      <c r="B10" s="70">
        <v>2</v>
      </c>
      <c r="C10" s="71">
        <v>70</v>
      </c>
      <c r="D10" s="71">
        <v>86</v>
      </c>
      <c r="E10" s="71">
        <v>31</v>
      </c>
      <c r="F10" s="71">
        <v>76</v>
      </c>
      <c r="G10" s="71">
        <v>386</v>
      </c>
      <c r="H10" s="71">
        <v>27</v>
      </c>
      <c r="I10" s="71">
        <v>449</v>
      </c>
      <c r="J10" s="71">
        <v>89</v>
      </c>
      <c r="K10" s="71">
        <f t="shared" si="0"/>
        <v>1214</v>
      </c>
      <c r="L10" s="71">
        <v>15660</v>
      </c>
      <c r="M10" s="72">
        <f t="shared" si="1"/>
        <v>7.7522349936143042E-2</v>
      </c>
    </row>
    <row r="11" spans="1:13">
      <c r="A11" s="122">
        <v>105</v>
      </c>
      <c r="B11" s="67">
        <v>1</v>
      </c>
      <c r="C11" s="68">
        <v>71</v>
      </c>
      <c r="D11" s="68">
        <v>104</v>
      </c>
      <c r="E11" s="68">
        <v>33</v>
      </c>
      <c r="F11" s="68">
        <v>77</v>
      </c>
      <c r="G11" s="68">
        <v>379</v>
      </c>
      <c r="H11" s="68">
        <v>22</v>
      </c>
      <c r="I11" s="68">
        <v>426</v>
      </c>
      <c r="J11" s="68">
        <v>91</v>
      </c>
      <c r="K11" s="68">
        <f t="shared" si="0"/>
        <v>1203</v>
      </c>
      <c r="L11" s="68">
        <v>16213</v>
      </c>
      <c r="M11" s="69">
        <f t="shared" si="1"/>
        <v>7.4199716277061623E-2</v>
      </c>
    </row>
    <row r="12" spans="1:13">
      <c r="A12" s="122"/>
      <c r="B12" s="67">
        <v>2</v>
      </c>
      <c r="C12" s="68">
        <v>61</v>
      </c>
      <c r="D12" s="68">
        <v>91</v>
      </c>
      <c r="E12" s="68">
        <v>30</v>
      </c>
      <c r="F12" s="68">
        <v>73</v>
      </c>
      <c r="G12" s="68">
        <v>364</v>
      </c>
      <c r="H12" s="68">
        <v>21</v>
      </c>
      <c r="I12" s="68">
        <v>426</v>
      </c>
      <c r="J12" s="68">
        <v>83</v>
      </c>
      <c r="K12" s="68">
        <f t="shared" si="0"/>
        <v>1149</v>
      </c>
      <c r="L12" s="68">
        <v>15658</v>
      </c>
      <c r="M12" s="69">
        <f t="shared" si="1"/>
        <v>7.3381019287265301E-2</v>
      </c>
    </row>
    <row r="13" spans="1:13">
      <c r="A13" s="121">
        <v>106</v>
      </c>
      <c r="B13" s="70">
        <v>1</v>
      </c>
      <c r="C13" s="71">
        <v>77</v>
      </c>
      <c r="D13" s="71">
        <v>98</v>
      </c>
      <c r="E13" s="71">
        <v>31</v>
      </c>
      <c r="F13" s="71">
        <v>71</v>
      </c>
      <c r="G13" s="71">
        <v>351</v>
      </c>
      <c r="H13" s="71">
        <v>20</v>
      </c>
      <c r="I13" s="71">
        <v>312</v>
      </c>
      <c r="J13" s="71">
        <v>93</v>
      </c>
      <c r="K13" s="71">
        <f t="shared" si="0"/>
        <v>1053</v>
      </c>
      <c r="L13" s="71">
        <v>16165</v>
      </c>
      <c r="M13" s="73">
        <f t="shared" si="1"/>
        <v>6.5140736158366838E-2</v>
      </c>
    </row>
    <row r="14" spans="1:13">
      <c r="A14" s="121"/>
      <c r="B14" s="70">
        <v>2</v>
      </c>
      <c r="C14" s="48">
        <v>61</v>
      </c>
      <c r="D14" s="48">
        <v>87</v>
      </c>
      <c r="E14" s="48">
        <v>30</v>
      </c>
      <c r="F14" s="48">
        <v>67</v>
      </c>
      <c r="G14" s="48">
        <v>329</v>
      </c>
      <c r="H14" s="48">
        <v>24</v>
      </c>
      <c r="I14" s="48">
        <v>312</v>
      </c>
      <c r="J14" s="48">
        <v>91</v>
      </c>
      <c r="K14" s="71">
        <f t="shared" si="0"/>
        <v>1001</v>
      </c>
      <c r="L14" s="71">
        <v>15480</v>
      </c>
      <c r="M14" s="73">
        <f t="shared" si="1"/>
        <v>6.4664082687338503E-2</v>
      </c>
    </row>
    <row r="15" spans="1:13">
      <c r="A15" s="122">
        <v>107</v>
      </c>
      <c r="B15" s="67">
        <v>1</v>
      </c>
      <c r="C15" s="68">
        <v>72</v>
      </c>
      <c r="D15" s="68">
        <v>101</v>
      </c>
      <c r="E15" s="68">
        <v>30</v>
      </c>
      <c r="F15" s="68">
        <v>61</v>
      </c>
      <c r="G15" s="68">
        <v>323</v>
      </c>
      <c r="H15" s="68">
        <v>22</v>
      </c>
      <c r="I15" s="68">
        <v>328</v>
      </c>
      <c r="J15" s="68">
        <v>104</v>
      </c>
      <c r="K15" s="74">
        <f t="shared" si="0"/>
        <v>1041</v>
      </c>
      <c r="L15" s="68">
        <v>16111</v>
      </c>
      <c r="M15" s="75">
        <f t="shared" si="1"/>
        <v>6.4614238718887718E-2</v>
      </c>
    </row>
    <row r="16" spans="1:13">
      <c r="A16" s="122"/>
      <c r="B16" s="67">
        <v>2</v>
      </c>
      <c r="C16" s="68">
        <v>66</v>
      </c>
      <c r="D16" s="68">
        <v>82</v>
      </c>
      <c r="E16" s="68">
        <v>31</v>
      </c>
      <c r="F16" s="68">
        <v>57</v>
      </c>
      <c r="G16" s="68">
        <v>322</v>
      </c>
      <c r="H16" s="68">
        <v>20</v>
      </c>
      <c r="I16" s="68">
        <v>328</v>
      </c>
      <c r="J16" s="68">
        <v>101</v>
      </c>
      <c r="K16" s="74">
        <f t="shared" si="0"/>
        <v>1007</v>
      </c>
      <c r="L16" s="68">
        <v>15486</v>
      </c>
      <c r="M16" s="75">
        <f t="shared" si="1"/>
        <v>6.5026475526281796E-2</v>
      </c>
    </row>
    <row r="17" spans="1:13">
      <c r="A17" s="121">
        <v>108</v>
      </c>
      <c r="B17" s="70">
        <v>1</v>
      </c>
      <c r="C17" s="71">
        <v>69</v>
      </c>
      <c r="D17" s="71">
        <v>98</v>
      </c>
      <c r="E17" s="71">
        <v>38</v>
      </c>
      <c r="F17" s="71">
        <v>65</v>
      </c>
      <c r="G17" s="71">
        <v>323</v>
      </c>
      <c r="H17" s="71">
        <v>20</v>
      </c>
      <c r="I17" s="71">
        <v>299</v>
      </c>
      <c r="J17" s="71">
        <v>114</v>
      </c>
      <c r="K17" s="71">
        <f>SUM(C17:J17)</f>
        <v>1026</v>
      </c>
      <c r="L17" s="71">
        <v>15547</v>
      </c>
      <c r="M17" s="73">
        <f t="shared" si="1"/>
        <v>6.5993439248729663E-2</v>
      </c>
    </row>
    <row r="18" spans="1:13">
      <c r="A18" s="121"/>
      <c r="B18" s="70">
        <v>2</v>
      </c>
      <c r="C18" s="71">
        <v>59</v>
      </c>
      <c r="D18" s="71">
        <v>75</v>
      </c>
      <c r="E18" s="71">
        <v>35</v>
      </c>
      <c r="F18" s="71">
        <v>62</v>
      </c>
      <c r="G18" s="71">
        <v>322</v>
      </c>
      <c r="H18" s="71">
        <v>22</v>
      </c>
      <c r="I18" s="71">
        <v>299</v>
      </c>
      <c r="J18" s="71">
        <v>111</v>
      </c>
      <c r="K18" s="71">
        <f t="shared" si="0"/>
        <v>985</v>
      </c>
      <c r="L18" s="71">
        <v>16185</v>
      </c>
      <c r="M18" s="73">
        <f t="shared" si="1"/>
        <v>6.0858819894964472E-2</v>
      </c>
    </row>
  </sheetData>
  <mergeCells count="8">
    <mergeCell ref="A17:A18"/>
    <mergeCell ref="A15:A16"/>
    <mergeCell ref="A3:A4"/>
    <mergeCell ref="A5:A6"/>
    <mergeCell ref="A7:A8"/>
    <mergeCell ref="A9:A10"/>
    <mergeCell ref="A11:A12"/>
    <mergeCell ref="A13:A14"/>
  </mergeCells>
  <phoneticPr fontId="8" type="noConversion"/>
  <pageMargins left="0.7" right="0.7" top="0.75" bottom="0.75" header="0.3" footer="0.3"/>
  <ignoredErrors>
    <ignoredError sqref="K3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表8-1 各類獎助學金獲獎人數及金額統計表</vt:lpstr>
      <vt:lpstr>表8-2 學生社會服務統計表</vt:lpstr>
      <vt:lpstr>表8-3 學生社團統計表</vt:lpstr>
      <vt:lpstr>表8-4 健諮中心輔導統計表</vt:lpstr>
      <vt:lpstr>表8-5 學生住宿統計表</vt:lpstr>
      <vt:lpstr>表8-6 弱勢學生統計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2018-07-03T08:10:16Z</cp:lastPrinted>
  <dcterms:created xsi:type="dcterms:W3CDTF">2014-07-29T03:03:54Z</dcterms:created>
  <dcterms:modified xsi:type="dcterms:W3CDTF">2020-09-03T03:50:34Z</dcterms:modified>
</cp:coreProperties>
</file>