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540" tabRatio="733"/>
  </bookViews>
  <sheets>
    <sheet name="表2-4 歷年在學生人數" sheetId="6" r:id="rId1"/>
    <sheet name="表2-4-1 學生人數2020" sheetId="7" r:id="rId2"/>
    <sheet name="表2-4-2 歷年轉學生人數" sheetId="8" r:id="rId3"/>
  </sheets>
  <calcPr calcId="145621"/>
</workbook>
</file>

<file path=xl/calcChain.xml><?xml version="1.0" encoding="utf-8"?>
<calcChain xmlns="http://schemas.openxmlformats.org/spreadsheetml/2006/main">
  <c r="B17" i="8" l="1"/>
  <c r="B9" i="8"/>
  <c r="B113" i="7" l="1"/>
  <c r="B112" i="7"/>
  <c r="B111" i="7" s="1"/>
  <c r="H111" i="7"/>
  <c r="G111" i="7"/>
  <c r="F111" i="7"/>
  <c r="E111" i="7"/>
  <c r="D111" i="7"/>
  <c r="C111" i="7"/>
  <c r="B110" i="7"/>
  <c r="B109" i="7" s="1"/>
  <c r="H109" i="7"/>
  <c r="G109" i="7"/>
  <c r="F109" i="7"/>
  <c r="E109" i="7"/>
  <c r="D109" i="7"/>
  <c r="C109" i="7"/>
  <c r="B108" i="7"/>
  <c r="B107" i="7"/>
  <c r="B106" i="7"/>
  <c r="B105" i="7"/>
  <c r="B104" i="7"/>
  <c r="B103" i="7"/>
  <c r="B102" i="7"/>
  <c r="B101" i="7"/>
  <c r="B100" i="7"/>
  <c r="B99" i="7"/>
  <c r="H98" i="7"/>
  <c r="G98" i="7"/>
  <c r="F98" i="7"/>
  <c r="E98" i="7"/>
  <c r="D98" i="7"/>
  <c r="C98" i="7"/>
  <c r="B98" i="7"/>
  <c r="B97" i="7"/>
  <c r="B96" i="7"/>
  <c r="B95" i="7"/>
  <c r="H94" i="7"/>
  <c r="G94" i="7"/>
  <c r="F94" i="7"/>
  <c r="E94" i="7"/>
  <c r="D94" i="7"/>
  <c r="C94" i="7"/>
  <c r="B94" i="7"/>
  <c r="B93" i="7"/>
  <c r="B92" i="7"/>
  <c r="B91" i="7"/>
  <c r="B90" i="7"/>
  <c r="B89" i="7"/>
  <c r="B88" i="7"/>
  <c r="B85" i="7" s="1"/>
  <c r="B87" i="7"/>
  <c r="B86" i="7"/>
  <c r="H85" i="7"/>
  <c r="G85" i="7"/>
  <c r="F85" i="7"/>
  <c r="E85" i="7"/>
  <c r="D85" i="7"/>
  <c r="C85" i="7"/>
  <c r="B84" i="7"/>
  <c r="B83" i="7"/>
  <c r="B82" i="7"/>
  <c r="B81" i="7"/>
  <c r="B80" i="7"/>
  <c r="B79" i="7"/>
  <c r="B78" i="7"/>
  <c r="B77" i="7"/>
  <c r="B76" i="7"/>
  <c r="B75" i="7"/>
  <c r="B74" i="7"/>
  <c r="B73" i="7" s="1"/>
  <c r="H73" i="7"/>
  <c r="G73" i="7"/>
  <c r="F73" i="7"/>
  <c r="E73" i="7"/>
  <c r="D73" i="7"/>
  <c r="C73" i="7"/>
  <c r="B72" i="7"/>
  <c r="B71" i="7"/>
  <c r="B70" i="7"/>
  <c r="B69" i="7"/>
  <c r="B68" i="7"/>
  <c r="B67" i="7"/>
  <c r="B66" i="7"/>
  <c r="B65" i="7"/>
  <c r="B64" i="7"/>
  <c r="B63" i="7"/>
  <c r="B60" i="7" s="1"/>
  <c r="B62" i="7"/>
  <c r="B61" i="7"/>
  <c r="H60" i="7"/>
  <c r="G60" i="7"/>
  <c r="F60" i="7"/>
  <c r="E60" i="7"/>
  <c r="D60" i="7"/>
  <c r="C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H37" i="7"/>
  <c r="G37" i="7"/>
  <c r="F37" i="7"/>
  <c r="E37" i="7"/>
  <c r="D37" i="7"/>
  <c r="C37" i="7"/>
  <c r="B37" i="7"/>
  <c r="B36" i="7"/>
  <c r="B35" i="7"/>
  <c r="B31" i="7" s="1"/>
  <c r="B34" i="7"/>
  <c r="B33" i="7"/>
  <c r="B32" i="7"/>
  <c r="H31" i="7"/>
  <c r="G31" i="7"/>
  <c r="F31" i="7"/>
  <c r="E31" i="7"/>
  <c r="D31" i="7"/>
  <c r="C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5" i="7" s="1"/>
  <c r="B16" i="7"/>
  <c r="H15" i="7"/>
  <c r="G15" i="7"/>
  <c r="F15" i="7"/>
  <c r="E15" i="7"/>
  <c r="D15" i="7"/>
  <c r="C15" i="7"/>
  <c r="B14" i="7"/>
  <c r="B13" i="7"/>
  <c r="B12" i="7"/>
  <c r="B11" i="7"/>
  <c r="B10" i="7"/>
  <c r="B9" i="7"/>
  <c r="B8" i="7"/>
  <c r="B7" i="7"/>
  <c r="B5" i="7" s="1"/>
  <c r="B6" i="7"/>
  <c r="H5" i="7"/>
  <c r="H4" i="7" s="1"/>
  <c r="G5" i="7"/>
  <c r="F5" i="7"/>
  <c r="F4" i="7" s="1"/>
  <c r="E5" i="7"/>
  <c r="D5" i="7"/>
  <c r="D4" i="7" s="1"/>
  <c r="C5" i="7"/>
  <c r="G4" i="7"/>
  <c r="E4" i="7"/>
  <c r="C4" i="7"/>
  <c r="B4" i="7" l="1"/>
  <c r="B24" i="6" l="1"/>
  <c r="B23" i="6"/>
  <c r="B22" i="6" l="1"/>
  <c r="B21" i="6" l="1"/>
  <c r="B20" i="6" l="1"/>
  <c r="B18" i="6"/>
  <c r="B19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</calcChain>
</file>

<file path=xl/sharedStrings.xml><?xml version="1.0" encoding="utf-8"?>
<sst xmlns="http://schemas.openxmlformats.org/spreadsheetml/2006/main" count="135" uniqueCount="135">
  <si>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</si>
  <si>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</si>
  <si>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</si>
  <si>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</si>
  <si>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</si>
  <si>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</si>
  <si>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</si>
  <si>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</si>
  <si>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</si>
  <si>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資料統計以註冊組網頁公告為準(每年3月15日彙整)</t>
    <phoneticPr fontId="1" type="noConversion"/>
  </si>
  <si>
    <t>表2-4：歷年在學生人數（2000-2020）</t>
    <phoneticPr fontId="1" type="noConversion"/>
  </si>
  <si>
    <t>表2-4-1：109學年度在學生人數明細表（2020）</t>
    <phoneticPr fontId="1" type="noConversion"/>
  </si>
  <si>
    <t>單位：人</t>
    <phoneticPr fontId="1" type="noConversion"/>
  </si>
  <si>
    <t>109學年度（2020年度）</t>
    <phoneticPr fontId="1" type="noConversion"/>
  </si>
  <si>
    <t>總計</t>
    <phoneticPr fontId="1" type="noConversion"/>
  </si>
  <si>
    <t>學士班</t>
    <phoneticPr fontId="1" type="noConversion"/>
  </si>
  <si>
    <t>進修學士班</t>
    <phoneticPr fontId="1" type="noConversion"/>
  </si>
  <si>
    <t>碩士班</t>
    <phoneticPr fontId="1" type="noConversion"/>
  </si>
  <si>
    <t>碩專班</t>
    <phoneticPr fontId="1" type="noConversion"/>
  </si>
  <si>
    <t>博士班</t>
    <phoneticPr fontId="1" type="noConversion"/>
  </si>
  <si>
    <t>產專班</t>
    <phoneticPr fontId="1" type="noConversion"/>
  </si>
  <si>
    <t>文學院</t>
    <phoneticPr fontId="1" type="noConversion"/>
  </si>
  <si>
    <t>中國文學系</t>
    <phoneticPr fontId="1" type="noConversion"/>
  </si>
  <si>
    <t>外國語文學系</t>
    <phoneticPr fontId="1" type="noConversion"/>
  </si>
  <si>
    <t>歷史學系</t>
    <phoneticPr fontId="1" type="noConversion"/>
  </si>
  <si>
    <t>文化創意產業學士學位學程</t>
  </si>
  <si>
    <t>圖書資訊學研究所</t>
    <phoneticPr fontId="1" type="noConversion"/>
  </si>
  <si>
    <t>台灣文學與跨國文化研究所</t>
    <phoneticPr fontId="1" type="noConversion"/>
  </si>
  <si>
    <t>台灣文學與跨國文化研究所教師碩士在職專班</t>
  </si>
  <si>
    <t>台灣人文創新學士學位學程</t>
    <phoneticPr fontId="1" type="noConversion"/>
  </si>
  <si>
    <t>台灣與跨文化研究國際博士學位學程</t>
  </si>
  <si>
    <t>管理學院</t>
  </si>
  <si>
    <t>財務金融學系</t>
    <phoneticPr fontId="1" type="noConversion"/>
  </si>
  <si>
    <t>企業管理學系</t>
    <phoneticPr fontId="1" type="noConversion"/>
  </si>
  <si>
    <t>科技管理研究所科技管理</t>
    <phoneticPr fontId="1" type="noConversion"/>
  </si>
  <si>
    <t>科技管理研究所電子商務</t>
    <phoneticPr fontId="1" type="noConversion"/>
  </si>
  <si>
    <t>科技管理研究所智慧科技管理班</t>
    <phoneticPr fontId="1" type="noConversion"/>
  </si>
  <si>
    <t>高階經理人碩士在職專班</t>
  </si>
  <si>
    <t>高階經理人碩士在職專班兩岸台商組</t>
    <phoneticPr fontId="1" type="noConversion"/>
  </si>
  <si>
    <t>高階經理人碩士在職專班越南台商組</t>
    <phoneticPr fontId="1" type="noConversion"/>
  </si>
  <si>
    <t>高階經理人中科碩士在職專班事業經營組</t>
    <phoneticPr fontId="1" type="noConversion"/>
  </si>
  <si>
    <t>會計學系</t>
    <phoneticPr fontId="1" type="noConversion"/>
  </si>
  <si>
    <t>資訊管理學系</t>
    <phoneticPr fontId="1" type="noConversion"/>
  </si>
  <si>
    <t>資訊管理學系中等學校教師在職進修資訊管理碩士學位班</t>
    <phoneticPr fontId="1" type="noConversion"/>
  </si>
  <si>
    <t>行銷學系</t>
    <phoneticPr fontId="1" type="noConversion"/>
  </si>
  <si>
    <t>運動與健康管理研究所</t>
    <phoneticPr fontId="1" type="noConversion"/>
  </si>
  <si>
    <t>創新產業經營學士學位學程</t>
  </si>
  <si>
    <t>法政學院</t>
  </si>
  <si>
    <t>國際政治研究所</t>
    <phoneticPr fontId="1" type="noConversion"/>
  </si>
  <si>
    <t>法律學系</t>
    <phoneticPr fontId="1" type="noConversion"/>
  </si>
  <si>
    <t>法律學系科技法律</t>
    <phoneticPr fontId="1" type="noConversion"/>
  </si>
  <si>
    <t>教師專業發展研究所</t>
    <phoneticPr fontId="1" type="noConversion"/>
  </si>
  <si>
    <t>國家政策與公共事務研究所</t>
    <phoneticPr fontId="1" type="noConversion"/>
  </si>
  <si>
    <t>農資院</t>
  </si>
  <si>
    <t>景觀與遊憩學程學士學位學程</t>
  </si>
  <si>
    <t>生物科技學程學士學位學程</t>
  </si>
  <si>
    <t>國際農企業學士學位學程</t>
  </si>
  <si>
    <t>國際農學碩士學位學程</t>
    <phoneticPr fontId="1" type="noConversion"/>
  </si>
  <si>
    <t>農業經濟與行銷碩士學位學程</t>
  </si>
  <si>
    <t>農藝學系</t>
    <phoneticPr fontId="1" type="noConversion"/>
  </si>
  <si>
    <t>園藝學系</t>
    <phoneticPr fontId="1" type="noConversion"/>
  </si>
  <si>
    <t>森林學系</t>
    <phoneticPr fontId="1" type="noConversion"/>
  </si>
  <si>
    <t>應用經濟學系</t>
    <phoneticPr fontId="1" type="noConversion"/>
  </si>
  <si>
    <t>植物病理學系</t>
    <phoneticPr fontId="1" type="noConversion"/>
  </si>
  <si>
    <t>昆蟲學系</t>
    <phoneticPr fontId="1" type="noConversion"/>
  </si>
  <si>
    <t>動物科學系</t>
    <phoneticPr fontId="1" type="noConversion"/>
  </si>
  <si>
    <t>土壤環境科學系</t>
    <phoneticPr fontId="1" type="noConversion"/>
  </si>
  <si>
    <t>生物產業機電工程學系</t>
    <phoneticPr fontId="1" type="noConversion"/>
  </si>
  <si>
    <t>生物科技學研究所</t>
    <phoneticPr fontId="1" type="noConversion"/>
  </si>
  <si>
    <t>水土保持學系</t>
    <phoneticPr fontId="1" type="noConversion"/>
  </si>
  <si>
    <t>食品暨應用生物科技學系</t>
    <phoneticPr fontId="1" type="noConversion"/>
  </si>
  <si>
    <t>生物產業管理進修學士學位學程</t>
  </si>
  <si>
    <t>生物產業管理研究所</t>
    <phoneticPr fontId="1" type="noConversion"/>
  </si>
  <si>
    <t>農業企業經營管理碩士在職專班</t>
  </si>
  <si>
    <t>植物醫學暨安全農業碩士學位學程</t>
  </si>
  <si>
    <t>食品安全研究所碩士班</t>
    <phoneticPr fontId="1" type="noConversion"/>
  </si>
  <si>
    <t>理學院</t>
  </si>
  <si>
    <t>奈米科學研究所</t>
    <phoneticPr fontId="1" type="noConversion"/>
  </si>
  <si>
    <t>統計學研究所</t>
    <phoneticPr fontId="1" type="noConversion"/>
  </si>
  <si>
    <t>化學系</t>
    <phoneticPr fontId="1" type="noConversion"/>
  </si>
  <si>
    <t>應用數學系</t>
    <phoneticPr fontId="1" type="noConversion"/>
  </si>
  <si>
    <t>應用數學系應用數學組</t>
    <phoneticPr fontId="1" type="noConversion"/>
  </si>
  <si>
    <t>應用數學系計算科學</t>
    <phoneticPr fontId="1" type="noConversion"/>
  </si>
  <si>
    <t>應用數學系中等學校教師在職進修數學教學碩士學位班</t>
    <phoneticPr fontId="1" type="noConversion"/>
  </si>
  <si>
    <t>物理學系</t>
    <phoneticPr fontId="1" type="noConversion"/>
  </si>
  <si>
    <t>物理學系生物物理學</t>
    <phoneticPr fontId="1" type="noConversion"/>
  </si>
  <si>
    <t>物理學系（奈米電子與光電能源）中科碩士在職專班</t>
    <phoneticPr fontId="1" type="noConversion"/>
  </si>
  <si>
    <t>人工智慧與資料科學碩士</t>
  </si>
  <si>
    <t>大數據產學研發博士學位學程</t>
  </si>
  <si>
    <t>工學院</t>
  </si>
  <si>
    <t>機械工程學系</t>
    <phoneticPr fontId="1" type="noConversion"/>
  </si>
  <si>
    <t>土木工程學系</t>
    <phoneticPr fontId="1" type="noConversion"/>
  </si>
  <si>
    <t>環境工程學系</t>
    <phoneticPr fontId="1" type="noConversion"/>
  </si>
  <si>
    <t>化學工程學系</t>
    <phoneticPr fontId="1" type="noConversion"/>
  </si>
  <si>
    <t>化學工程學系中科碩士在職專班</t>
    <phoneticPr fontId="1" type="noConversion"/>
  </si>
  <si>
    <t>材料科學與工程學系</t>
    <phoneticPr fontId="1" type="noConversion"/>
  </si>
  <si>
    <t>材料科學與工程學系光電材料產業碩士專班</t>
    <phoneticPr fontId="1" type="noConversion"/>
  </si>
  <si>
    <t>精密工程研究所</t>
    <phoneticPr fontId="1" type="noConversion"/>
  </si>
  <si>
    <t>精密工程研究所中科碩士在職專班</t>
    <phoneticPr fontId="1" type="noConversion"/>
  </si>
  <si>
    <t>精密工程研究所LED產業碩士專班</t>
    <phoneticPr fontId="1" type="noConversion"/>
  </si>
  <si>
    <t>生醫工程研究所</t>
    <phoneticPr fontId="1" type="noConversion"/>
  </si>
  <si>
    <t>生科院</t>
  </si>
  <si>
    <t>基因體暨生物資訊學研究所</t>
    <phoneticPr fontId="1" type="noConversion"/>
  </si>
  <si>
    <t>生命科學院碩士在職專班</t>
    <phoneticPr fontId="1" type="noConversion"/>
  </si>
  <si>
    <t>生命科學系</t>
    <phoneticPr fontId="1" type="noConversion"/>
  </si>
  <si>
    <t>分子生物學研究所</t>
    <phoneticPr fontId="1" type="noConversion"/>
  </si>
  <si>
    <t>生物化學研究所</t>
    <phoneticPr fontId="1" type="noConversion"/>
  </si>
  <si>
    <t>生物醫學研究所</t>
    <phoneticPr fontId="1" type="noConversion"/>
  </si>
  <si>
    <t>醫學生物科技博士學位學程</t>
    <phoneticPr fontId="1" type="noConversion"/>
  </si>
  <si>
    <t>轉譯醫學博士學位學程</t>
  </si>
  <si>
    <t>獸醫學院</t>
  </si>
  <si>
    <t>獸醫學系</t>
    <phoneticPr fontId="1" type="noConversion"/>
  </si>
  <si>
    <t>微生物暨公共衛生學研究所</t>
    <phoneticPr fontId="1" type="noConversion"/>
  </si>
  <si>
    <t>獸醫病理生物學研究所</t>
    <phoneticPr fontId="1" type="noConversion"/>
  </si>
  <si>
    <t>電資學院</t>
    <phoneticPr fontId="1" type="noConversion"/>
  </si>
  <si>
    <t>資訊科學與工程學系</t>
    <phoneticPr fontId="1" type="noConversion"/>
  </si>
  <si>
    <t>資訊科學與工程學系中科碩士在職專班</t>
    <phoneticPr fontId="1" type="noConversion"/>
  </si>
  <si>
    <t>電機工程學系</t>
    <phoneticPr fontId="1" type="noConversion"/>
  </si>
  <si>
    <t>電機資訊學院學士班</t>
    <phoneticPr fontId="1" type="noConversion"/>
  </si>
  <si>
    <t>電機工程學系光電半導體技術產業碩士專班</t>
    <phoneticPr fontId="1" type="noConversion"/>
  </si>
  <si>
    <t>電機工程學系電機控制產業碩士專班</t>
    <phoneticPr fontId="1" type="noConversion"/>
  </si>
  <si>
    <t>電機工程學系電子系統產業碩士專班</t>
    <phoneticPr fontId="1" type="noConversion"/>
  </si>
  <si>
    <t>通訊工程研究所</t>
    <phoneticPr fontId="1" type="noConversion"/>
  </si>
  <si>
    <t>光電工程研究所</t>
    <phoneticPr fontId="1" type="noConversion"/>
  </si>
  <si>
    <t>光電工程研究所中科碩士在職專班</t>
    <phoneticPr fontId="1" type="noConversion"/>
  </si>
  <si>
    <t>創產國際學院</t>
    <phoneticPr fontId="1" type="noConversion"/>
  </si>
  <si>
    <t>全球事務研究跨洲碩士學位學程</t>
    <phoneticPr fontId="1" type="noConversion"/>
  </si>
  <si>
    <t>學程學院</t>
    <phoneticPr fontId="1" type="noConversion"/>
  </si>
  <si>
    <t>組織工程與再生醫學學程博士學位學程</t>
    <phoneticPr fontId="1" type="noConversion"/>
  </si>
  <si>
    <t>微生物基因體學學程博士學位學程</t>
    <phoneticPr fontId="1" type="noConversion"/>
  </si>
  <si>
    <t>表2-4-2：歷年學士班轉學生報到人數（2004-2020）</t>
    <phoneticPr fontId="1" type="noConversion"/>
  </si>
  <si>
    <t>學年度</t>
    <phoneticPr fontId="1" type="noConversion"/>
  </si>
  <si>
    <t>轉學生報到人數</t>
    <phoneticPr fontId="1" type="noConversion"/>
  </si>
  <si>
    <t>各學系轉學生報到人數，請參考教務處/統計資料(招生組/註冊組)網頁</t>
    <phoneticPr fontId="1" type="noConversion"/>
  </si>
  <si>
    <t>網址：http://oaa.nchu.edu.tw/zh-tw/statistics/download-list.4.10.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</si>
</sst>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5" borderId="2" xfId="1" applyNumberFormat="1" applyFont="1" applyFill="1" applyBorder="1" applyAlignment="1">
      <alignment horizontal="center" vertical="center"/>
    </xf>
    <xf numFmtId="0" fontId="6" fillId="5" borderId="6" xfId="1" applyNumberFormat="1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0" fillId="5" borderId="7" xfId="1" applyNumberFormat="1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center" vertical="center"/>
    </xf>
    <xf numFmtId="0" fontId="13" fillId="0" borderId="0" xfId="4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5">
    <cellStyle name="一般" xfId="0" builtinId="0"/>
    <cellStyle name="一般 2" xfId="1"/>
    <cellStyle name="一般 3" xfId="2"/>
    <cellStyle name="好 2" xfId="3"/>
    <cellStyle name="超連結" xfId="4" builtinId="8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aa.nchu.edu.tw/zh-tw/statistics/download-list.4.10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pane ySplit="3" topLeftCell="A4" activePane="bottomLeft" state="frozen"/>
      <selection pane="bottomLeft" activeCell="H18" sqref="H18"/>
    </sheetView>
  </sheetViews>
  <sheetFormatPr defaultColWidth="9" defaultRowHeight="16.5"/>
  <cols>
    <col min="1" max="3" width="9" style="1"/>
    <col min="4" max="4" width="11.625" style="1" bestFit="1" customWidth="1"/>
    <col min="5" max="16384" width="9" style="1"/>
  </cols>
  <sheetData>
    <row r="1" spans="1:8" ht="27" customHeight="1">
      <c r="A1" s="3" t="s">
        <v>10</v>
      </c>
      <c r="B1" s="2"/>
      <c r="C1" s="2"/>
      <c r="D1" s="2"/>
      <c r="E1" s="2"/>
      <c r="F1" s="2"/>
      <c r="G1" s="2"/>
    </row>
    <row r="2" spans="1:8" ht="19.5">
      <c r="A2" s="3"/>
      <c r="B2" s="2"/>
      <c r="C2" s="2"/>
      <c r="D2" s="2"/>
      <c r="E2" s="2"/>
      <c r="F2" s="2"/>
      <c r="G2" s="2"/>
      <c r="H2" s="2" t="s">
        <v>8</v>
      </c>
    </row>
    <row r="3" spans="1:8">
      <c r="A3" s="5" t="s">
        <v>1</v>
      </c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>
      <c r="A4" s="39">
        <v>2000</v>
      </c>
      <c r="B4" s="53">
        <f>SUM(C4:H4)</f>
        <v>11310</v>
      </c>
      <c r="C4" s="53">
        <v>6472</v>
      </c>
      <c r="D4" s="53">
        <v>1799</v>
      </c>
      <c r="E4" s="53">
        <v>2157</v>
      </c>
      <c r="F4" s="53">
        <v>235</v>
      </c>
      <c r="G4" s="53">
        <v>647</v>
      </c>
      <c r="H4" s="54">
        <v>0</v>
      </c>
    </row>
    <row r="5" spans="1:8">
      <c r="A5" s="41">
        <v>2001</v>
      </c>
      <c r="B5" s="55">
        <f t="shared" ref="B5:B17" si="0">SUM(C5:H5)</f>
        <v>12444</v>
      </c>
      <c r="C5" s="55">
        <v>6786</v>
      </c>
      <c r="D5" s="55">
        <v>2161</v>
      </c>
      <c r="E5" s="55">
        <v>2380</v>
      </c>
      <c r="F5" s="55">
        <v>366</v>
      </c>
      <c r="G5" s="55">
        <v>751</v>
      </c>
      <c r="H5" s="56">
        <v>0</v>
      </c>
    </row>
    <row r="6" spans="1:8">
      <c r="A6" s="39">
        <v>2002</v>
      </c>
      <c r="B6" s="53">
        <f t="shared" si="0"/>
        <v>13488</v>
      </c>
      <c r="C6" s="53">
        <v>7194</v>
      </c>
      <c r="D6" s="53">
        <v>2196</v>
      </c>
      <c r="E6" s="53">
        <v>2649</v>
      </c>
      <c r="F6" s="53">
        <v>566</v>
      </c>
      <c r="G6" s="53">
        <v>883</v>
      </c>
      <c r="H6" s="54">
        <v>0</v>
      </c>
    </row>
    <row r="7" spans="1:8">
      <c r="A7" s="41">
        <v>2003</v>
      </c>
      <c r="B7" s="55">
        <f t="shared" si="0"/>
        <v>14696</v>
      </c>
      <c r="C7" s="55">
        <v>7562</v>
      </c>
      <c r="D7" s="55">
        <v>2248</v>
      </c>
      <c r="E7" s="55">
        <v>2987</v>
      </c>
      <c r="F7" s="55">
        <v>808</v>
      </c>
      <c r="G7" s="55">
        <v>1091</v>
      </c>
      <c r="H7" s="56">
        <v>0</v>
      </c>
    </row>
    <row r="8" spans="1:8">
      <c r="A8" s="39">
        <v>2004</v>
      </c>
      <c r="B8" s="53">
        <f t="shared" si="0"/>
        <v>15512</v>
      </c>
      <c r="C8" s="53">
        <v>7911</v>
      </c>
      <c r="D8" s="53">
        <v>2345</v>
      </c>
      <c r="E8" s="53">
        <v>3129</v>
      </c>
      <c r="F8" s="53">
        <v>916</v>
      </c>
      <c r="G8" s="53">
        <v>1211</v>
      </c>
      <c r="H8" s="54">
        <v>0</v>
      </c>
    </row>
    <row r="9" spans="1:8">
      <c r="A9" s="41">
        <v>2005</v>
      </c>
      <c r="B9" s="55">
        <f t="shared" si="0"/>
        <v>15950</v>
      </c>
      <c r="C9" s="55">
        <v>8053</v>
      </c>
      <c r="D9" s="55">
        <v>2141</v>
      </c>
      <c r="E9" s="55">
        <v>3191</v>
      </c>
      <c r="F9" s="55">
        <v>1055</v>
      </c>
      <c r="G9" s="55">
        <v>1414</v>
      </c>
      <c r="H9" s="56">
        <v>96</v>
      </c>
    </row>
    <row r="10" spans="1:8">
      <c r="A10" s="39">
        <v>2006</v>
      </c>
      <c r="B10" s="53">
        <f t="shared" si="0"/>
        <v>16404</v>
      </c>
      <c r="C10" s="53">
        <v>8221</v>
      </c>
      <c r="D10" s="53">
        <v>1957</v>
      </c>
      <c r="E10" s="53">
        <v>3310</v>
      </c>
      <c r="F10" s="53">
        <v>1196</v>
      </c>
      <c r="G10" s="53">
        <v>1589</v>
      </c>
      <c r="H10" s="54">
        <v>131</v>
      </c>
    </row>
    <row r="11" spans="1:8">
      <c r="A11" s="41">
        <v>2007</v>
      </c>
      <c r="B11" s="55">
        <f t="shared" si="0"/>
        <v>16867</v>
      </c>
      <c r="C11" s="55">
        <v>8403</v>
      </c>
      <c r="D11" s="55">
        <v>2007</v>
      </c>
      <c r="E11" s="55">
        <v>3360</v>
      </c>
      <c r="F11" s="55">
        <v>1299</v>
      </c>
      <c r="G11" s="55">
        <v>1668</v>
      </c>
      <c r="H11" s="56">
        <v>130</v>
      </c>
    </row>
    <row r="12" spans="1:8">
      <c r="A12" s="39">
        <v>2008</v>
      </c>
      <c r="B12" s="53">
        <f t="shared" si="0"/>
        <v>17204</v>
      </c>
      <c r="C12" s="53">
        <v>8541</v>
      </c>
      <c r="D12" s="53">
        <v>1908</v>
      </c>
      <c r="E12" s="53">
        <v>3498</v>
      </c>
      <c r="F12" s="53">
        <v>1413</v>
      </c>
      <c r="G12" s="53">
        <v>1714</v>
      </c>
      <c r="H12" s="54">
        <v>130</v>
      </c>
    </row>
    <row r="13" spans="1:8">
      <c r="A13" s="41">
        <v>2009</v>
      </c>
      <c r="B13" s="55">
        <f t="shared" si="0"/>
        <v>17387</v>
      </c>
      <c r="C13" s="55">
        <v>8557</v>
      </c>
      <c r="D13" s="55">
        <v>1793</v>
      </c>
      <c r="E13" s="55">
        <v>3604</v>
      </c>
      <c r="F13" s="55">
        <v>1517</v>
      </c>
      <c r="G13" s="55">
        <v>1842</v>
      </c>
      <c r="H13" s="56">
        <v>74</v>
      </c>
    </row>
    <row r="14" spans="1:8">
      <c r="A14" s="39">
        <v>2010</v>
      </c>
      <c r="B14" s="53">
        <f t="shared" si="0"/>
        <v>17351</v>
      </c>
      <c r="C14" s="53">
        <v>8559</v>
      </c>
      <c r="D14" s="53">
        <v>1423</v>
      </c>
      <c r="E14" s="53">
        <v>3715</v>
      </c>
      <c r="F14" s="53">
        <v>1830</v>
      </c>
      <c r="G14" s="53">
        <v>1781</v>
      </c>
      <c r="H14" s="54">
        <v>43</v>
      </c>
    </row>
    <row r="15" spans="1:8">
      <c r="A15" s="41">
        <v>2011</v>
      </c>
      <c r="B15" s="55">
        <f t="shared" si="0"/>
        <v>16438</v>
      </c>
      <c r="C15" s="55">
        <v>8424</v>
      </c>
      <c r="D15" s="55">
        <v>1276</v>
      </c>
      <c r="E15" s="55">
        <v>3465</v>
      </c>
      <c r="F15" s="55">
        <v>1779</v>
      </c>
      <c r="G15" s="55">
        <v>1481</v>
      </c>
      <c r="H15" s="56">
        <v>13</v>
      </c>
    </row>
    <row r="16" spans="1:8">
      <c r="A16" s="39">
        <v>2012</v>
      </c>
      <c r="B16" s="53">
        <f t="shared" si="0"/>
        <v>16130</v>
      </c>
      <c r="C16" s="53">
        <v>8321</v>
      </c>
      <c r="D16" s="53">
        <v>1145</v>
      </c>
      <c r="E16" s="53">
        <v>3412</v>
      </c>
      <c r="F16" s="53">
        <v>1845</v>
      </c>
      <c r="G16" s="53">
        <v>1400</v>
      </c>
      <c r="H16" s="54">
        <v>7</v>
      </c>
    </row>
    <row r="17" spans="1:8">
      <c r="A17" s="57">
        <v>2013</v>
      </c>
      <c r="B17" s="55">
        <f t="shared" si="0"/>
        <v>16252</v>
      </c>
      <c r="C17" s="55">
        <v>8210</v>
      </c>
      <c r="D17" s="55">
        <v>1124</v>
      </c>
      <c r="E17" s="55">
        <v>3471</v>
      </c>
      <c r="F17" s="55">
        <v>1970</v>
      </c>
      <c r="G17" s="55">
        <v>1473</v>
      </c>
      <c r="H17" s="58">
        <v>4</v>
      </c>
    </row>
    <row r="18" spans="1:8">
      <c r="A18" s="43">
        <v>2014</v>
      </c>
      <c r="B18" s="59">
        <f t="shared" ref="B18:B24" si="1">SUM(C18:H18)</f>
        <v>15957</v>
      </c>
      <c r="C18" s="59">
        <v>8151</v>
      </c>
      <c r="D18" s="59">
        <v>1045</v>
      </c>
      <c r="E18" s="59">
        <v>3503</v>
      </c>
      <c r="F18" s="59">
        <v>1872</v>
      </c>
      <c r="G18" s="59">
        <v>1383</v>
      </c>
      <c r="H18" s="52">
        <v>3</v>
      </c>
    </row>
    <row r="19" spans="1:8">
      <c r="A19" s="6">
        <v>2015</v>
      </c>
      <c r="B19" s="4">
        <f t="shared" si="1"/>
        <v>15660</v>
      </c>
      <c r="C19" s="7">
        <v>8164</v>
      </c>
      <c r="D19" s="7">
        <v>1031</v>
      </c>
      <c r="E19" s="7">
        <v>3463</v>
      </c>
      <c r="F19" s="7">
        <v>1725</v>
      </c>
      <c r="G19" s="7">
        <v>1267</v>
      </c>
      <c r="H19" s="7">
        <v>10</v>
      </c>
    </row>
    <row r="20" spans="1:8">
      <c r="A20" s="9">
        <v>2016</v>
      </c>
      <c r="B20" s="8">
        <f t="shared" si="1"/>
        <v>15658</v>
      </c>
      <c r="C20" s="8">
        <v>8127</v>
      </c>
      <c r="D20" s="8">
        <v>1031</v>
      </c>
      <c r="E20" s="8">
        <v>3488</v>
      </c>
      <c r="F20" s="8">
        <v>1782</v>
      </c>
      <c r="G20" s="8">
        <v>1220</v>
      </c>
      <c r="H20" s="8">
        <v>10</v>
      </c>
    </row>
    <row r="21" spans="1:8">
      <c r="A21" s="6">
        <v>2017</v>
      </c>
      <c r="B21" s="4">
        <f t="shared" si="1"/>
        <v>15480</v>
      </c>
      <c r="C21" s="7">
        <v>8127</v>
      </c>
      <c r="D21" s="7">
        <v>969</v>
      </c>
      <c r="E21" s="7">
        <v>3482</v>
      </c>
      <c r="F21" s="7">
        <v>1751</v>
      </c>
      <c r="G21" s="7">
        <v>1142</v>
      </c>
      <c r="H21" s="7">
        <v>9</v>
      </c>
    </row>
    <row r="22" spans="1:8">
      <c r="A22" s="9">
        <v>2018</v>
      </c>
      <c r="B22" s="8">
        <f t="shared" si="1"/>
        <v>15486</v>
      </c>
      <c r="C22" s="8">
        <v>8130</v>
      </c>
      <c r="D22" s="8">
        <v>965</v>
      </c>
      <c r="E22" s="8">
        <v>3528</v>
      </c>
      <c r="F22" s="8">
        <v>1733</v>
      </c>
      <c r="G22" s="8">
        <v>1110</v>
      </c>
      <c r="H22" s="8">
        <v>20</v>
      </c>
    </row>
    <row r="23" spans="1:8">
      <c r="A23" s="6">
        <v>2019</v>
      </c>
      <c r="B23" s="4">
        <f t="shared" si="1"/>
        <v>15550</v>
      </c>
      <c r="C23" s="6">
        <v>8022</v>
      </c>
      <c r="D23" s="6">
        <v>949</v>
      </c>
      <c r="E23" s="6">
        <v>3620</v>
      </c>
      <c r="F23" s="6">
        <v>1830</v>
      </c>
      <c r="G23" s="6">
        <v>1108</v>
      </c>
      <c r="H23" s="6">
        <v>21</v>
      </c>
    </row>
    <row r="24" spans="1:8">
      <c r="A24" s="9">
        <v>2020</v>
      </c>
      <c r="B24" s="8">
        <f t="shared" si="1"/>
        <v>15567</v>
      </c>
      <c r="C24" s="9">
        <v>8054</v>
      </c>
      <c r="D24" s="9">
        <v>919</v>
      </c>
      <c r="E24" s="9">
        <v>3624</v>
      </c>
      <c r="F24" s="9">
        <v>1859</v>
      </c>
      <c r="G24" s="9">
        <v>1096</v>
      </c>
      <c r="H24" s="9">
        <v>15</v>
      </c>
    </row>
    <row r="26" spans="1:8">
      <c r="A26" s="1" t="s">
        <v>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zoomScale="130" zoomScaleNormal="130" workbookViewId="0">
      <selection activeCell="A121" sqref="A121"/>
    </sheetView>
  </sheetViews>
  <sheetFormatPr defaultRowHeight="16.5"/>
  <cols>
    <col min="1" max="1" width="58.25" bestFit="1" customWidth="1"/>
    <col min="4" max="4" width="12.75" bestFit="1" customWidth="1"/>
  </cols>
  <sheetData>
    <row r="1" spans="1:8" ht="19.5">
      <c r="A1" s="10" t="s">
        <v>11</v>
      </c>
      <c r="B1" s="11"/>
      <c r="C1" s="11"/>
      <c r="D1" s="11"/>
      <c r="E1" s="11"/>
      <c r="F1" s="11"/>
      <c r="G1" s="11"/>
      <c r="H1" s="12"/>
    </row>
    <row r="2" spans="1:8" ht="19.5">
      <c r="A2" s="10"/>
      <c r="B2" s="11"/>
      <c r="C2" s="11"/>
      <c r="D2" s="11"/>
      <c r="E2" s="11"/>
      <c r="F2" s="11"/>
      <c r="G2" s="11"/>
      <c r="H2" s="13" t="s">
        <v>12</v>
      </c>
    </row>
    <row r="3" spans="1:8">
      <c r="A3" s="46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5" t="s">
        <v>20</v>
      </c>
    </row>
    <row r="4" spans="1:8">
      <c r="A4" s="47"/>
      <c r="B4" s="15">
        <f>B5+B15+B31+B37+B60+B73+B85+B94+B111+B98+B109</f>
        <v>15567</v>
      </c>
      <c r="C4" s="15">
        <f t="shared" ref="C4:H4" si="0">C5+C15+C31+C37+C60+C73+C85+C94+C111+C98+C109</f>
        <v>8054</v>
      </c>
      <c r="D4" s="15">
        <f t="shared" si="0"/>
        <v>919</v>
      </c>
      <c r="E4" s="15">
        <f t="shared" si="0"/>
        <v>3624</v>
      </c>
      <c r="F4" s="15">
        <f t="shared" si="0"/>
        <v>1859</v>
      </c>
      <c r="G4" s="15">
        <f t="shared" si="0"/>
        <v>1096</v>
      </c>
      <c r="H4" s="15">
        <f t="shared" si="0"/>
        <v>15</v>
      </c>
    </row>
    <row r="5" spans="1:8">
      <c r="A5" s="16" t="s">
        <v>21</v>
      </c>
      <c r="B5" s="17">
        <f>SUM(B6:B14)</f>
        <v>1719</v>
      </c>
      <c r="C5" s="17">
        <f t="shared" ref="C5:H5" si="1">SUM(C6:C14)</f>
        <v>752</v>
      </c>
      <c r="D5" s="17">
        <f>SUM(D6:D14)</f>
        <v>541</v>
      </c>
      <c r="E5" s="17">
        <f t="shared" si="1"/>
        <v>227</v>
      </c>
      <c r="F5" s="17">
        <f t="shared" si="1"/>
        <v>103</v>
      </c>
      <c r="G5" s="17">
        <f t="shared" si="1"/>
        <v>96</v>
      </c>
      <c r="H5" s="17">
        <f t="shared" si="1"/>
        <v>0</v>
      </c>
    </row>
    <row r="6" spans="1:8">
      <c r="A6" s="18" t="s">
        <v>22</v>
      </c>
      <c r="B6" s="19">
        <f>SUM(C6:H6)</f>
        <v>568</v>
      </c>
      <c r="C6" s="19">
        <v>241</v>
      </c>
      <c r="D6" s="19">
        <v>170</v>
      </c>
      <c r="E6" s="20">
        <v>71</v>
      </c>
      <c r="F6" s="19">
        <v>45</v>
      </c>
      <c r="G6" s="19">
        <v>41</v>
      </c>
      <c r="H6" s="19">
        <v>0</v>
      </c>
    </row>
    <row r="7" spans="1:8">
      <c r="A7" s="18" t="s">
        <v>23</v>
      </c>
      <c r="B7" s="19">
        <f t="shared" ref="B7:B14" si="2">SUM(C7:H7)</f>
        <v>520</v>
      </c>
      <c r="C7" s="19">
        <v>254</v>
      </c>
      <c r="D7" s="19">
        <v>234</v>
      </c>
      <c r="E7" s="20">
        <v>32</v>
      </c>
      <c r="F7" s="19">
        <v>0</v>
      </c>
      <c r="G7" s="19">
        <v>0</v>
      </c>
      <c r="H7" s="19">
        <v>0</v>
      </c>
    </row>
    <row r="8" spans="1:8">
      <c r="A8" s="18" t="s">
        <v>24</v>
      </c>
      <c r="B8" s="19">
        <f t="shared" si="2"/>
        <v>348</v>
      </c>
      <c r="C8" s="19">
        <v>241</v>
      </c>
      <c r="D8" s="19">
        <v>0</v>
      </c>
      <c r="E8" s="20">
        <v>42</v>
      </c>
      <c r="F8" s="19">
        <v>22</v>
      </c>
      <c r="G8" s="19">
        <v>43</v>
      </c>
      <c r="H8" s="19">
        <v>0</v>
      </c>
    </row>
    <row r="9" spans="1:8">
      <c r="A9" s="21" t="s">
        <v>25</v>
      </c>
      <c r="B9" s="19">
        <f t="shared" si="2"/>
        <v>137</v>
      </c>
      <c r="C9" s="19">
        <v>0</v>
      </c>
      <c r="D9" s="19">
        <v>137</v>
      </c>
      <c r="E9" s="19">
        <v>0</v>
      </c>
      <c r="F9" s="19">
        <v>0</v>
      </c>
      <c r="G9" s="19">
        <v>0</v>
      </c>
      <c r="H9" s="19">
        <v>0</v>
      </c>
    </row>
    <row r="10" spans="1:8">
      <c r="A10" s="22" t="s">
        <v>26</v>
      </c>
      <c r="B10" s="19">
        <f t="shared" si="2"/>
        <v>36</v>
      </c>
      <c r="C10" s="19">
        <v>0</v>
      </c>
      <c r="D10" s="19">
        <v>0</v>
      </c>
      <c r="E10" s="20">
        <v>36</v>
      </c>
      <c r="F10" s="19">
        <v>0</v>
      </c>
      <c r="G10" s="19">
        <v>0</v>
      </c>
      <c r="H10" s="19">
        <v>0</v>
      </c>
    </row>
    <row r="11" spans="1:8">
      <c r="A11" s="22" t="s">
        <v>27</v>
      </c>
      <c r="B11" s="19">
        <f t="shared" si="2"/>
        <v>76</v>
      </c>
      <c r="C11" s="19">
        <v>0</v>
      </c>
      <c r="D11" s="19">
        <v>0</v>
      </c>
      <c r="E11" s="20">
        <v>46</v>
      </c>
      <c r="F11" s="19">
        <v>30</v>
      </c>
      <c r="G11" s="19">
        <v>0</v>
      </c>
      <c r="H11" s="19">
        <v>0</v>
      </c>
    </row>
    <row r="12" spans="1:8">
      <c r="A12" s="22" t="s">
        <v>28</v>
      </c>
      <c r="B12" s="19">
        <f t="shared" si="2"/>
        <v>6</v>
      </c>
      <c r="C12" s="19">
        <v>0</v>
      </c>
      <c r="D12" s="19">
        <v>0</v>
      </c>
      <c r="E12" s="19">
        <v>0</v>
      </c>
      <c r="F12" s="19">
        <v>6</v>
      </c>
      <c r="G12" s="19">
        <v>0</v>
      </c>
      <c r="H12" s="19">
        <v>0</v>
      </c>
    </row>
    <row r="13" spans="1:8">
      <c r="A13" s="22" t="s">
        <v>29</v>
      </c>
      <c r="B13" s="19">
        <f t="shared" si="2"/>
        <v>16</v>
      </c>
      <c r="C13" s="19">
        <v>16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>
      <c r="A14" s="22" t="s">
        <v>30</v>
      </c>
      <c r="B14" s="19">
        <f t="shared" si="2"/>
        <v>12</v>
      </c>
      <c r="C14" s="19">
        <v>0</v>
      </c>
      <c r="D14" s="19">
        <v>0</v>
      </c>
      <c r="E14" s="19">
        <v>0</v>
      </c>
      <c r="F14" s="19">
        <v>0</v>
      </c>
      <c r="G14" s="19">
        <v>12</v>
      </c>
      <c r="H14" s="19">
        <v>0</v>
      </c>
    </row>
    <row r="15" spans="1:8">
      <c r="A15" s="23" t="s">
        <v>31</v>
      </c>
      <c r="B15" s="24">
        <f>SUM(B16:B30)</f>
        <v>2152</v>
      </c>
      <c r="C15" s="24">
        <f t="shared" ref="C15:H15" si="3">SUM(C16:C30)</f>
        <v>1010</v>
      </c>
      <c r="D15" s="24">
        <f>SUM(D16:D30)</f>
        <v>176</v>
      </c>
      <c r="E15" s="24">
        <f t="shared" si="3"/>
        <v>459</v>
      </c>
      <c r="F15" s="24">
        <f t="shared" si="3"/>
        <v>404</v>
      </c>
      <c r="G15" s="24">
        <f t="shared" si="3"/>
        <v>103</v>
      </c>
      <c r="H15" s="24">
        <f t="shared" si="3"/>
        <v>0</v>
      </c>
    </row>
    <row r="16" spans="1:8">
      <c r="A16" s="25" t="s">
        <v>32</v>
      </c>
      <c r="B16" s="26">
        <f>SUM(C16:H16)</f>
        <v>323</v>
      </c>
      <c r="C16" s="26">
        <v>235</v>
      </c>
      <c r="D16" s="26">
        <v>0</v>
      </c>
      <c r="E16" s="26">
        <v>70</v>
      </c>
      <c r="F16" s="26">
        <v>0</v>
      </c>
      <c r="G16" s="26">
        <v>18</v>
      </c>
      <c r="H16" s="26">
        <v>0</v>
      </c>
    </row>
    <row r="17" spans="1:8">
      <c r="A17" s="25" t="s">
        <v>33</v>
      </c>
      <c r="B17" s="26">
        <f t="shared" ref="B17:B30" si="4">SUM(C17:H17)</f>
        <v>349</v>
      </c>
      <c r="C17" s="26">
        <v>241</v>
      </c>
      <c r="D17" s="26">
        <v>0</v>
      </c>
      <c r="E17" s="26">
        <v>69</v>
      </c>
      <c r="F17" s="26">
        <v>0</v>
      </c>
      <c r="G17" s="26">
        <v>39</v>
      </c>
      <c r="H17" s="26">
        <v>0</v>
      </c>
    </row>
    <row r="18" spans="1:8">
      <c r="A18" s="27" t="s">
        <v>34</v>
      </c>
      <c r="B18" s="26">
        <f t="shared" si="4"/>
        <v>92</v>
      </c>
      <c r="C18" s="26">
        <v>0</v>
      </c>
      <c r="D18" s="26">
        <v>0</v>
      </c>
      <c r="E18" s="26">
        <v>46</v>
      </c>
      <c r="F18" s="26">
        <v>0</v>
      </c>
      <c r="G18" s="26">
        <v>46</v>
      </c>
      <c r="H18" s="26">
        <v>0</v>
      </c>
    </row>
    <row r="19" spans="1:8">
      <c r="A19" s="27" t="s">
        <v>35</v>
      </c>
      <c r="B19" s="26">
        <f t="shared" si="4"/>
        <v>33</v>
      </c>
      <c r="C19" s="26">
        <v>0</v>
      </c>
      <c r="D19" s="26">
        <v>0</v>
      </c>
      <c r="E19" s="26">
        <v>33</v>
      </c>
      <c r="F19" s="26">
        <v>0</v>
      </c>
      <c r="G19" s="26">
        <v>0</v>
      </c>
      <c r="H19" s="26">
        <v>0</v>
      </c>
    </row>
    <row r="20" spans="1:8">
      <c r="A20" s="27" t="s">
        <v>36</v>
      </c>
      <c r="B20" s="26">
        <f t="shared" si="4"/>
        <v>10</v>
      </c>
      <c r="C20" s="26">
        <v>0</v>
      </c>
      <c r="D20" s="26">
        <v>0</v>
      </c>
      <c r="E20" s="26">
        <v>0</v>
      </c>
      <c r="F20" s="26">
        <v>10</v>
      </c>
      <c r="G20" s="26">
        <v>0</v>
      </c>
      <c r="H20" s="26">
        <v>0</v>
      </c>
    </row>
    <row r="21" spans="1:8">
      <c r="A21" s="27" t="s">
        <v>37</v>
      </c>
      <c r="B21" s="26">
        <f t="shared" si="4"/>
        <v>243</v>
      </c>
      <c r="C21" s="26">
        <v>0</v>
      </c>
      <c r="D21" s="26">
        <v>0</v>
      </c>
      <c r="E21" s="26">
        <v>0</v>
      </c>
      <c r="F21" s="26">
        <v>243</v>
      </c>
      <c r="G21" s="26">
        <v>0</v>
      </c>
      <c r="H21" s="26">
        <v>0</v>
      </c>
    </row>
    <row r="22" spans="1:8">
      <c r="A22" s="27" t="s">
        <v>38</v>
      </c>
      <c r="B22" s="26">
        <f t="shared" si="4"/>
        <v>21</v>
      </c>
      <c r="C22" s="26">
        <v>0</v>
      </c>
      <c r="D22" s="26">
        <v>0</v>
      </c>
      <c r="E22" s="26">
        <v>0</v>
      </c>
      <c r="F22" s="26">
        <v>21</v>
      </c>
      <c r="G22" s="26">
        <v>0</v>
      </c>
      <c r="H22" s="26">
        <v>0</v>
      </c>
    </row>
    <row r="23" spans="1:8">
      <c r="A23" s="27" t="s">
        <v>39</v>
      </c>
      <c r="B23" s="26">
        <f t="shared" si="4"/>
        <v>39</v>
      </c>
      <c r="C23" s="26">
        <v>0</v>
      </c>
      <c r="D23" s="26">
        <v>0</v>
      </c>
      <c r="E23" s="26">
        <v>0</v>
      </c>
      <c r="F23" s="26">
        <v>39</v>
      </c>
      <c r="G23" s="26">
        <v>0</v>
      </c>
      <c r="H23" s="26">
        <v>0</v>
      </c>
    </row>
    <row r="24" spans="1:8">
      <c r="A24" s="27" t="s">
        <v>40</v>
      </c>
      <c r="B24" s="26">
        <f t="shared" si="4"/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>
      <c r="A25" s="25" t="s">
        <v>41</v>
      </c>
      <c r="B25" s="26">
        <f t="shared" si="4"/>
        <v>233</v>
      </c>
      <c r="C25" s="26">
        <v>185</v>
      </c>
      <c r="D25" s="26">
        <v>0</v>
      </c>
      <c r="E25" s="26">
        <v>48</v>
      </c>
      <c r="F25" s="26">
        <v>0</v>
      </c>
      <c r="G25" s="26">
        <v>0</v>
      </c>
      <c r="H25" s="26">
        <v>0</v>
      </c>
    </row>
    <row r="26" spans="1:8">
      <c r="A26" s="25" t="s">
        <v>42</v>
      </c>
      <c r="B26" s="26">
        <f t="shared" si="4"/>
        <v>335</v>
      </c>
      <c r="C26" s="26">
        <v>138</v>
      </c>
      <c r="D26" s="26">
        <v>0</v>
      </c>
      <c r="E26" s="26">
        <v>106</v>
      </c>
      <c r="F26" s="26">
        <v>91</v>
      </c>
      <c r="G26" s="26">
        <v>0</v>
      </c>
      <c r="H26" s="26">
        <v>0</v>
      </c>
    </row>
    <row r="27" spans="1:8">
      <c r="A27" s="27" t="s">
        <v>43</v>
      </c>
      <c r="B27" s="26">
        <f t="shared" si="4"/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>
      <c r="A28" s="25" t="s">
        <v>44</v>
      </c>
      <c r="B28" s="26">
        <f t="shared" si="4"/>
        <v>269</v>
      </c>
      <c r="C28" s="26">
        <v>211</v>
      </c>
      <c r="D28" s="26">
        <v>0</v>
      </c>
      <c r="E28" s="26">
        <v>58</v>
      </c>
      <c r="F28" s="26">
        <v>0</v>
      </c>
      <c r="G28" s="26">
        <v>0</v>
      </c>
      <c r="H28" s="26">
        <v>0</v>
      </c>
    </row>
    <row r="29" spans="1:8">
      <c r="A29" s="27" t="s">
        <v>45</v>
      </c>
      <c r="B29" s="26">
        <f t="shared" si="4"/>
        <v>29</v>
      </c>
      <c r="C29" s="26">
        <v>0</v>
      </c>
      <c r="D29" s="26">
        <v>0</v>
      </c>
      <c r="E29" s="26">
        <v>29</v>
      </c>
      <c r="F29" s="26">
        <v>0</v>
      </c>
      <c r="G29" s="26">
        <v>0</v>
      </c>
      <c r="H29" s="26">
        <v>0</v>
      </c>
    </row>
    <row r="30" spans="1:8">
      <c r="A30" s="28" t="s">
        <v>46</v>
      </c>
      <c r="B30" s="26">
        <f t="shared" si="4"/>
        <v>176</v>
      </c>
      <c r="C30" s="26">
        <v>0</v>
      </c>
      <c r="D30" s="26">
        <v>176</v>
      </c>
      <c r="E30" s="26">
        <v>0</v>
      </c>
      <c r="F30" s="26">
        <v>0</v>
      </c>
      <c r="G30" s="26">
        <v>0</v>
      </c>
      <c r="H30" s="26">
        <v>0</v>
      </c>
    </row>
    <row r="31" spans="1:8">
      <c r="A31" s="16" t="s">
        <v>47</v>
      </c>
      <c r="B31" s="17">
        <f>SUM(B32:B36)</f>
        <v>705</v>
      </c>
      <c r="C31" s="17">
        <f t="shared" ref="C31:H31" si="5">SUM(C32:C36)</f>
        <v>168</v>
      </c>
      <c r="D31" s="17">
        <f t="shared" si="5"/>
        <v>0</v>
      </c>
      <c r="E31" s="17">
        <f t="shared" si="5"/>
        <v>223</v>
      </c>
      <c r="F31" s="17">
        <f t="shared" si="5"/>
        <v>279</v>
      </c>
      <c r="G31" s="17">
        <f t="shared" si="5"/>
        <v>35</v>
      </c>
      <c r="H31" s="17">
        <f t="shared" si="5"/>
        <v>0</v>
      </c>
    </row>
    <row r="32" spans="1:8">
      <c r="A32" s="22" t="s">
        <v>48</v>
      </c>
      <c r="B32" s="19">
        <f>SUM(C32:H32)</f>
        <v>156</v>
      </c>
      <c r="C32" s="19">
        <v>0</v>
      </c>
      <c r="D32" s="19">
        <v>0</v>
      </c>
      <c r="E32" s="29">
        <v>50</v>
      </c>
      <c r="F32" s="19">
        <v>71</v>
      </c>
      <c r="G32" s="19">
        <v>35</v>
      </c>
      <c r="H32" s="19">
        <v>0</v>
      </c>
    </row>
    <row r="33" spans="1:8">
      <c r="A33" s="18" t="s">
        <v>49</v>
      </c>
      <c r="B33" s="19">
        <f t="shared" ref="B33:B36" si="6">SUM(C33:H33)</f>
        <v>398</v>
      </c>
      <c r="C33" s="19">
        <v>168</v>
      </c>
      <c r="D33" s="19">
        <v>0</v>
      </c>
      <c r="E33" s="30">
        <v>97</v>
      </c>
      <c r="F33" s="19">
        <v>133</v>
      </c>
      <c r="G33" s="19">
        <v>0</v>
      </c>
      <c r="H33" s="19">
        <v>0</v>
      </c>
    </row>
    <row r="34" spans="1:8">
      <c r="A34" s="22" t="s">
        <v>50</v>
      </c>
      <c r="B34" s="19">
        <f t="shared" si="6"/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>
      <c r="A35" s="22" t="s">
        <v>51</v>
      </c>
      <c r="B35" s="19">
        <f t="shared" si="6"/>
        <v>48</v>
      </c>
      <c r="C35" s="19">
        <v>0</v>
      </c>
      <c r="D35" s="19">
        <v>0</v>
      </c>
      <c r="E35" s="29">
        <v>48</v>
      </c>
      <c r="F35" s="19">
        <v>0</v>
      </c>
      <c r="G35" s="19">
        <v>0</v>
      </c>
      <c r="H35" s="19">
        <v>0</v>
      </c>
    </row>
    <row r="36" spans="1:8">
      <c r="A36" s="22" t="s">
        <v>52</v>
      </c>
      <c r="B36" s="19">
        <f t="shared" si="6"/>
        <v>103</v>
      </c>
      <c r="C36" s="19">
        <v>0</v>
      </c>
      <c r="D36" s="19">
        <v>0</v>
      </c>
      <c r="E36" s="29">
        <v>28</v>
      </c>
      <c r="F36" s="19">
        <v>75</v>
      </c>
      <c r="G36" s="19">
        <v>0</v>
      </c>
      <c r="H36" s="19">
        <v>0</v>
      </c>
    </row>
    <row r="37" spans="1:8">
      <c r="A37" s="23" t="s">
        <v>53</v>
      </c>
      <c r="B37" s="24">
        <f>SUM(B38:B59)</f>
        <v>4272</v>
      </c>
      <c r="C37" s="24">
        <f>SUM(C38:C58)</f>
        <v>2664</v>
      </c>
      <c r="D37" s="24">
        <f>SUM(D38:D58)</f>
        <v>202</v>
      </c>
      <c r="E37" s="24">
        <f>SUM(E38:E59)</f>
        <v>859</v>
      </c>
      <c r="F37" s="24">
        <f>SUM(F38:F58)</f>
        <v>203</v>
      </c>
      <c r="G37" s="24">
        <f>SUM(G38:G58)</f>
        <v>344</v>
      </c>
      <c r="H37" s="24">
        <f>SUM(H38:H58)</f>
        <v>0</v>
      </c>
    </row>
    <row r="38" spans="1:8">
      <c r="A38" s="25" t="s">
        <v>54</v>
      </c>
      <c r="B38" s="26">
        <f>SUM(C38:H38)</f>
        <v>101</v>
      </c>
      <c r="C38" s="26">
        <v>89</v>
      </c>
      <c r="D38" s="26">
        <v>0</v>
      </c>
      <c r="E38" s="26">
        <v>12</v>
      </c>
      <c r="F38" s="26">
        <v>0</v>
      </c>
      <c r="G38" s="26">
        <v>0</v>
      </c>
      <c r="H38" s="26">
        <v>0</v>
      </c>
    </row>
    <row r="39" spans="1:8">
      <c r="A39" s="25" t="s">
        <v>55</v>
      </c>
      <c r="B39" s="26">
        <f t="shared" ref="B39:B59" si="7">SUM(C39:H39)</f>
        <v>127</v>
      </c>
      <c r="C39" s="26">
        <v>127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1:8">
      <c r="A40" s="25" t="s">
        <v>56</v>
      </c>
      <c r="B40" s="26">
        <f t="shared" si="7"/>
        <v>84</v>
      </c>
      <c r="C40" s="26">
        <v>84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1:8">
      <c r="A41" s="27" t="s">
        <v>57</v>
      </c>
      <c r="B41" s="26">
        <f t="shared" si="7"/>
        <v>31</v>
      </c>
      <c r="C41" s="26">
        <v>0</v>
      </c>
      <c r="D41" s="26">
        <v>0</v>
      </c>
      <c r="E41" s="26">
        <v>31</v>
      </c>
      <c r="F41" s="26">
        <v>0</v>
      </c>
      <c r="G41" s="26">
        <v>0</v>
      </c>
      <c r="H41" s="26">
        <v>0</v>
      </c>
    </row>
    <row r="42" spans="1:8">
      <c r="A42" s="27" t="s">
        <v>58</v>
      </c>
      <c r="B42" s="26">
        <f t="shared" si="7"/>
        <v>14</v>
      </c>
      <c r="C42" s="26">
        <v>0</v>
      </c>
      <c r="D42" s="26">
        <v>0</v>
      </c>
      <c r="E42" s="26">
        <v>14</v>
      </c>
      <c r="F42" s="26">
        <v>0</v>
      </c>
      <c r="G42" s="26">
        <v>0</v>
      </c>
      <c r="H42" s="26">
        <v>0</v>
      </c>
    </row>
    <row r="43" spans="1:8">
      <c r="A43" s="25" t="s">
        <v>59</v>
      </c>
      <c r="B43" s="26">
        <f t="shared" si="7"/>
        <v>288</v>
      </c>
      <c r="C43" s="26">
        <v>212</v>
      </c>
      <c r="D43" s="26">
        <v>0</v>
      </c>
      <c r="E43" s="26">
        <v>63</v>
      </c>
      <c r="F43" s="26">
        <v>0</v>
      </c>
      <c r="G43" s="26">
        <v>13</v>
      </c>
      <c r="H43" s="26">
        <v>0</v>
      </c>
    </row>
    <row r="44" spans="1:8">
      <c r="A44" s="25" t="s">
        <v>60</v>
      </c>
      <c r="B44" s="26">
        <f t="shared" si="7"/>
        <v>297</v>
      </c>
      <c r="C44" s="26">
        <v>181</v>
      </c>
      <c r="D44" s="26">
        <v>0</v>
      </c>
      <c r="E44" s="26">
        <v>89</v>
      </c>
      <c r="F44" s="26">
        <v>0</v>
      </c>
      <c r="G44" s="26">
        <v>27</v>
      </c>
      <c r="H44" s="26">
        <v>0</v>
      </c>
    </row>
    <row r="45" spans="1:8">
      <c r="A45" s="27" t="s">
        <v>61</v>
      </c>
      <c r="B45" s="26">
        <f t="shared" si="7"/>
        <v>368</v>
      </c>
      <c r="C45" s="26">
        <v>270</v>
      </c>
      <c r="D45" s="26">
        <v>0</v>
      </c>
      <c r="E45" s="26">
        <v>72</v>
      </c>
      <c r="F45" s="26">
        <v>0</v>
      </c>
      <c r="G45" s="26">
        <v>26</v>
      </c>
      <c r="H45" s="26">
        <v>0</v>
      </c>
    </row>
    <row r="46" spans="1:8">
      <c r="A46" s="25" t="s">
        <v>62</v>
      </c>
      <c r="B46" s="26">
        <f t="shared" si="7"/>
        <v>316</v>
      </c>
      <c r="C46" s="26">
        <v>218</v>
      </c>
      <c r="D46" s="26">
        <v>0</v>
      </c>
      <c r="E46" s="26">
        <v>31</v>
      </c>
      <c r="F46" s="26">
        <v>34</v>
      </c>
      <c r="G46" s="26">
        <v>33</v>
      </c>
      <c r="H46" s="26">
        <v>0</v>
      </c>
    </row>
    <row r="47" spans="1:8">
      <c r="A47" s="25" t="s">
        <v>63</v>
      </c>
      <c r="B47" s="26">
        <f t="shared" si="7"/>
        <v>269</v>
      </c>
      <c r="C47" s="26">
        <v>199</v>
      </c>
      <c r="D47" s="26">
        <v>0</v>
      </c>
      <c r="E47" s="26">
        <v>47</v>
      </c>
      <c r="F47" s="26">
        <v>0</v>
      </c>
      <c r="G47" s="26">
        <v>23</v>
      </c>
      <c r="H47" s="26">
        <v>0</v>
      </c>
    </row>
    <row r="48" spans="1:8">
      <c r="A48" s="25" t="s">
        <v>64</v>
      </c>
      <c r="B48" s="26">
        <f t="shared" si="7"/>
        <v>271</v>
      </c>
      <c r="C48" s="26">
        <v>205</v>
      </c>
      <c r="D48" s="26">
        <v>0</v>
      </c>
      <c r="E48" s="26">
        <v>49</v>
      </c>
      <c r="F48" s="26">
        <v>0</v>
      </c>
      <c r="G48" s="26">
        <v>17</v>
      </c>
      <c r="H48" s="26">
        <v>0</v>
      </c>
    </row>
    <row r="49" spans="1:8">
      <c r="A49" s="25" t="s">
        <v>65</v>
      </c>
      <c r="B49" s="26">
        <f t="shared" si="7"/>
        <v>319</v>
      </c>
      <c r="C49" s="26">
        <v>224</v>
      </c>
      <c r="D49" s="26">
        <v>0</v>
      </c>
      <c r="E49" s="26">
        <v>70</v>
      </c>
      <c r="F49" s="26">
        <v>0</v>
      </c>
      <c r="G49" s="26">
        <v>25</v>
      </c>
      <c r="H49" s="26">
        <v>0</v>
      </c>
    </row>
    <row r="50" spans="1:8">
      <c r="A50" s="25" t="s">
        <v>66</v>
      </c>
      <c r="B50" s="26">
        <f t="shared" si="7"/>
        <v>251</v>
      </c>
      <c r="C50" s="26">
        <v>192</v>
      </c>
      <c r="D50" s="26">
        <v>0</v>
      </c>
      <c r="E50" s="26">
        <v>42</v>
      </c>
      <c r="F50" s="26">
        <v>0</v>
      </c>
      <c r="G50" s="26">
        <v>17</v>
      </c>
      <c r="H50" s="26">
        <v>0</v>
      </c>
    </row>
    <row r="51" spans="1:8">
      <c r="A51" s="25" t="s">
        <v>67</v>
      </c>
      <c r="B51" s="26">
        <f t="shared" si="7"/>
        <v>285</v>
      </c>
      <c r="C51" s="26">
        <v>217</v>
      </c>
      <c r="D51" s="26">
        <v>0</v>
      </c>
      <c r="E51" s="26">
        <v>42</v>
      </c>
      <c r="F51" s="26">
        <v>0</v>
      </c>
      <c r="G51" s="26">
        <v>26</v>
      </c>
      <c r="H51" s="26">
        <v>0</v>
      </c>
    </row>
    <row r="52" spans="1:8">
      <c r="A52" s="27" t="s">
        <v>68</v>
      </c>
      <c r="B52" s="26">
        <f t="shared" si="7"/>
        <v>122</v>
      </c>
      <c r="C52" s="26">
        <v>0</v>
      </c>
      <c r="D52" s="26">
        <v>0</v>
      </c>
      <c r="E52" s="26">
        <v>52</v>
      </c>
      <c r="F52" s="26">
        <v>0</v>
      </c>
      <c r="G52" s="26">
        <v>70</v>
      </c>
      <c r="H52" s="26">
        <v>0</v>
      </c>
    </row>
    <row r="53" spans="1:8">
      <c r="A53" s="25" t="s">
        <v>69</v>
      </c>
      <c r="B53" s="26">
        <f t="shared" si="7"/>
        <v>373</v>
      </c>
      <c r="C53" s="26">
        <v>226</v>
      </c>
      <c r="D53" s="26">
        <v>0</v>
      </c>
      <c r="E53" s="26">
        <v>54</v>
      </c>
      <c r="F53" s="26">
        <v>55</v>
      </c>
      <c r="G53" s="26">
        <v>38</v>
      </c>
      <c r="H53" s="26">
        <v>0</v>
      </c>
    </row>
    <row r="54" spans="1:8">
      <c r="A54" s="25" t="s">
        <v>70</v>
      </c>
      <c r="B54" s="26">
        <f t="shared" si="7"/>
        <v>401</v>
      </c>
      <c r="C54" s="26">
        <v>220</v>
      </c>
      <c r="D54" s="26">
        <v>0</v>
      </c>
      <c r="E54" s="26">
        <v>99</v>
      </c>
      <c r="F54" s="26">
        <v>53</v>
      </c>
      <c r="G54" s="26">
        <v>29</v>
      </c>
      <c r="H54" s="26">
        <v>0</v>
      </c>
    </row>
    <row r="55" spans="1:8">
      <c r="A55" s="28" t="s">
        <v>71</v>
      </c>
      <c r="B55" s="26">
        <f t="shared" si="7"/>
        <v>202</v>
      </c>
      <c r="C55" s="26">
        <v>0</v>
      </c>
      <c r="D55" s="26">
        <v>202</v>
      </c>
      <c r="E55" s="26">
        <v>0</v>
      </c>
      <c r="F55" s="26">
        <v>0</v>
      </c>
      <c r="G55" s="26">
        <v>0</v>
      </c>
      <c r="H55" s="26">
        <v>0</v>
      </c>
    </row>
    <row r="56" spans="1:8">
      <c r="A56" s="27" t="s">
        <v>72</v>
      </c>
      <c r="B56" s="26">
        <f t="shared" si="7"/>
        <v>31</v>
      </c>
      <c r="C56" s="26">
        <v>0</v>
      </c>
      <c r="D56" s="26">
        <v>0</v>
      </c>
      <c r="E56" s="26">
        <v>31</v>
      </c>
      <c r="F56" s="26">
        <v>0</v>
      </c>
      <c r="G56" s="26">
        <v>0</v>
      </c>
      <c r="H56" s="26">
        <v>0</v>
      </c>
    </row>
    <row r="57" spans="1:8">
      <c r="A57" s="27" t="s">
        <v>73</v>
      </c>
      <c r="B57" s="26">
        <f t="shared" si="7"/>
        <v>61</v>
      </c>
      <c r="C57" s="26">
        <v>0</v>
      </c>
      <c r="D57" s="26">
        <v>0</v>
      </c>
      <c r="E57" s="26">
        <v>0</v>
      </c>
      <c r="F57" s="26">
        <v>61</v>
      </c>
      <c r="G57" s="26">
        <v>0</v>
      </c>
      <c r="H57" s="26">
        <v>0</v>
      </c>
    </row>
    <row r="58" spans="1:8">
      <c r="A58" s="27" t="s">
        <v>74</v>
      </c>
      <c r="B58" s="26">
        <f t="shared" si="7"/>
        <v>29</v>
      </c>
      <c r="C58" s="26">
        <v>0</v>
      </c>
      <c r="D58" s="26">
        <v>0</v>
      </c>
      <c r="E58" s="26">
        <v>29</v>
      </c>
      <c r="F58" s="26">
        <v>0</v>
      </c>
      <c r="G58" s="26">
        <v>0</v>
      </c>
      <c r="H58" s="26">
        <v>0</v>
      </c>
    </row>
    <row r="59" spans="1:8">
      <c r="A59" s="27" t="s">
        <v>75</v>
      </c>
      <c r="B59" s="26">
        <f t="shared" si="7"/>
        <v>32</v>
      </c>
      <c r="C59" s="26">
        <v>0</v>
      </c>
      <c r="D59" s="26">
        <v>0</v>
      </c>
      <c r="E59" s="26">
        <v>32</v>
      </c>
      <c r="F59" s="26">
        <v>0</v>
      </c>
      <c r="G59" s="26">
        <v>0</v>
      </c>
      <c r="H59" s="26">
        <v>0</v>
      </c>
    </row>
    <row r="60" spans="1:8">
      <c r="A60" s="16" t="s">
        <v>76</v>
      </c>
      <c r="B60" s="17">
        <f t="shared" ref="B60:H60" si="8">SUM(B61:B72)</f>
        <v>1210</v>
      </c>
      <c r="C60" s="17">
        <f t="shared" si="8"/>
        <v>760</v>
      </c>
      <c r="D60" s="17">
        <f t="shared" si="8"/>
        <v>0</v>
      </c>
      <c r="E60" s="17">
        <f t="shared" si="8"/>
        <v>314</v>
      </c>
      <c r="F60" s="17">
        <f t="shared" si="8"/>
        <v>91</v>
      </c>
      <c r="G60" s="17">
        <f t="shared" si="8"/>
        <v>45</v>
      </c>
      <c r="H60" s="17">
        <f t="shared" si="8"/>
        <v>0</v>
      </c>
    </row>
    <row r="61" spans="1:8">
      <c r="A61" s="22" t="s">
        <v>77</v>
      </c>
      <c r="B61" s="19">
        <f>SUM(C61:H61)</f>
        <v>46</v>
      </c>
      <c r="C61" s="19">
        <v>0</v>
      </c>
      <c r="D61" s="19">
        <v>0</v>
      </c>
      <c r="E61" s="19">
        <v>46</v>
      </c>
      <c r="F61" s="19">
        <v>0</v>
      </c>
      <c r="G61" s="19">
        <v>0</v>
      </c>
      <c r="H61" s="19">
        <v>0</v>
      </c>
    </row>
    <row r="62" spans="1:8">
      <c r="A62" s="22" t="s">
        <v>78</v>
      </c>
      <c r="B62" s="19">
        <f t="shared" ref="B62:B72" si="9">SUM(C62:H62)</f>
        <v>39</v>
      </c>
      <c r="C62" s="19">
        <v>0</v>
      </c>
      <c r="D62" s="19">
        <v>0</v>
      </c>
      <c r="E62" s="19">
        <v>39</v>
      </c>
      <c r="F62" s="19">
        <v>0</v>
      </c>
      <c r="G62" s="19">
        <v>0</v>
      </c>
      <c r="H62" s="19">
        <v>0</v>
      </c>
    </row>
    <row r="63" spans="1:8">
      <c r="A63" s="18" t="s">
        <v>79</v>
      </c>
      <c r="B63" s="19">
        <f t="shared" si="9"/>
        <v>375</v>
      </c>
      <c r="C63" s="19">
        <v>213</v>
      </c>
      <c r="D63" s="19">
        <v>0</v>
      </c>
      <c r="E63" s="19">
        <v>148</v>
      </c>
      <c r="F63" s="19">
        <v>0</v>
      </c>
      <c r="G63" s="19">
        <v>14</v>
      </c>
      <c r="H63" s="19">
        <v>0</v>
      </c>
    </row>
    <row r="64" spans="1:8">
      <c r="A64" s="18" t="s">
        <v>80</v>
      </c>
      <c r="B64" s="19">
        <f t="shared" si="9"/>
        <v>151</v>
      </c>
      <c r="C64" s="19">
        <v>81</v>
      </c>
      <c r="D64" s="19">
        <v>0</v>
      </c>
      <c r="E64" s="19">
        <v>14</v>
      </c>
      <c r="F64" s="19">
        <v>42</v>
      </c>
      <c r="G64" s="19">
        <v>14</v>
      </c>
      <c r="H64" s="19">
        <v>0</v>
      </c>
    </row>
    <row r="65" spans="1:8">
      <c r="A65" s="18" t="s">
        <v>81</v>
      </c>
      <c r="B65" s="19">
        <f t="shared" si="9"/>
        <v>119</v>
      </c>
      <c r="C65" s="19">
        <v>119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1:8">
      <c r="A66" s="22" t="s">
        <v>82</v>
      </c>
      <c r="B66" s="19">
        <f t="shared" si="9"/>
        <v>160</v>
      </c>
      <c r="C66" s="19">
        <v>122</v>
      </c>
      <c r="D66" s="19">
        <v>0</v>
      </c>
      <c r="E66" s="19">
        <v>38</v>
      </c>
      <c r="F66" s="19">
        <v>0</v>
      </c>
      <c r="G66" s="19">
        <v>0</v>
      </c>
      <c r="H66" s="19">
        <v>0</v>
      </c>
    </row>
    <row r="67" spans="1:8">
      <c r="A67" s="22" t="s">
        <v>83</v>
      </c>
      <c r="B67" s="19">
        <f t="shared" si="9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>
      <c r="A68" s="22" t="s">
        <v>84</v>
      </c>
      <c r="B68" s="19">
        <f t="shared" si="9"/>
        <v>266</v>
      </c>
      <c r="C68" s="19">
        <v>225</v>
      </c>
      <c r="D68" s="19">
        <v>0</v>
      </c>
      <c r="E68" s="19">
        <v>28</v>
      </c>
      <c r="F68" s="19">
        <v>0</v>
      </c>
      <c r="G68" s="19">
        <v>13</v>
      </c>
      <c r="H68" s="19">
        <v>0</v>
      </c>
    </row>
    <row r="69" spans="1:8">
      <c r="A69" s="22" t="s">
        <v>85</v>
      </c>
      <c r="B69" s="19">
        <f t="shared" si="9"/>
        <v>1</v>
      </c>
      <c r="C69" s="19">
        <v>0</v>
      </c>
      <c r="D69" s="19">
        <v>0</v>
      </c>
      <c r="E69" s="19">
        <v>1</v>
      </c>
      <c r="F69" s="19">
        <v>0</v>
      </c>
      <c r="G69" s="19">
        <v>0</v>
      </c>
      <c r="H69" s="19">
        <v>0</v>
      </c>
    </row>
    <row r="70" spans="1:8">
      <c r="A70" s="32" t="s">
        <v>86</v>
      </c>
      <c r="B70" s="19">
        <f t="shared" si="9"/>
        <v>3</v>
      </c>
      <c r="C70" s="19">
        <v>0</v>
      </c>
      <c r="D70" s="19">
        <v>0</v>
      </c>
      <c r="E70" s="19">
        <v>0</v>
      </c>
      <c r="F70" s="19">
        <v>3</v>
      </c>
      <c r="G70" s="19">
        <v>0</v>
      </c>
      <c r="H70" s="19">
        <v>0</v>
      </c>
    </row>
    <row r="71" spans="1:8">
      <c r="A71" s="32" t="s">
        <v>87</v>
      </c>
      <c r="B71" s="19">
        <f t="shared" si="9"/>
        <v>46</v>
      </c>
      <c r="C71" s="19">
        <v>0</v>
      </c>
      <c r="D71" s="19">
        <v>0</v>
      </c>
      <c r="E71" s="19">
        <v>0</v>
      </c>
      <c r="F71" s="19">
        <v>46</v>
      </c>
      <c r="G71" s="19">
        <v>0</v>
      </c>
      <c r="H71" s="19">
        <v>0</v>
      </c>
    </row>
    <row r="72" spans="1:8">
      <c r="A72" s="32" t="s">
        <v>88</v>
      </c>
      <c r="B72" s="19">
        <f t="shared" si="9"/>
        <v>4</v>
      </c>
      <c r="C72" s="19">
        <v>0</v>
      </c>
      <c r="D72" s="19">
        <v>0</v>
      </c>
      <c r="E72" s="19">
        <v>0</v>
      </c>
      <c r="F72" s="19">
        <v>0</v>
      </c>
      <c r="G72" s="19">
        <v>4</v>
      </c>
      <c r="H72" s="19">
        <v>0</v>
      </c>
    </row>
    <row r="73" spans="1:8">
      <c r="A73" s="23" t="s">
        <v>89</v>
      </c>
      <c r="B73" s="24">
        <f t="shared" ref="B73:H73" si="10">SUM(B74:B84)</f>
        <v>2701</v>
      </c>
      <c r="C73" s="24">
        <f t="shared" si="10"/>
        <v>1354</v>
      </c>
      <c r="D73" s="24">
        <f t="shared" si="10"/>
        <v>0</v>
      </c>
      <c r="E73" s="24">
        <f t="shared" si="10"/>
        <v>700</v>
      </c>
      <c r="F73" s="24">
        <f t="shared" si="10"/>
        <v>503</v>
      </c>
      <c r="G73" s="24">
        <f t="shared" si="10"/>
        <v>142</v>
      </c>
      <c r="H73" s="24">
        <f t="shared" si="10"/>
        <v>2</v>
      </c>
    </row>
    <row r="74" spans="1:8">
      <c r="A74" s="25" t="s">
        <v>90</v>
      </c>
      <c r="B74" s="26">
        <f>SUM(C74:H74)</f>
        <v>725</v>
      </c>
      <c r="C74" s="26">
        <v>387</v>
      </c>
      <c r="D74" s="26">
        <v>0</v>
      </c>
      <c r="E74" s="31">
        <v>190</v>
      </c>
      <c r="F74" s="26">
        <v>126</v>
      </c>
      <c r="G74" s="26">
        <v>22</v>
      </c>
      <c r="H74" s="26">
        <v>0</v>
      </c>
    </row>
    <row r="75" spans="1:8">
      <c r="A75" s="25" t="s">
        <v>91</v>
      </c>
      <c r="B75" s="26">
        <f t="shared" ref="B75:B84" si="11">SUM(C75:H75)</f>
        <v>582</v>
      </c>
      <c r="C75" s="26">
        <v>370</v>
      </c>
      <c r="D75" s="26">
        <v>0</v>
      </c>
      <c r="E75" s="31">
        <v>100</v>
      </c>
      <c r="F75" s="26">
        <v>76</v>
      </c>
      <c r="G75" s="26">
        <v>36</v>
      </c>
      <c r="H75" s="26">
        <v>0</v>
      </c>
    </row>
    <row r="76" spans="1:8">
      <c r="A76" s="25" t="s">
        <v>92</v>
      </c>
      <c r="B76" s="26">
        <f t="shared" si="11"/>
        <v>420</v>
      </c>
      <c r="C76" s="26">
        <v>205</v>
      </c>
      <c r="D76" s="26">
        <v>0</v>
      </c>
      <c r="E76" s="31">
        <v>85</v>
      </c>
      <c r="F76" s="26">
        <v>104</v>
      </c>
      <c r="G76" s="26">
        <v>26</v>
      </c>
      <c r="H76" s="26">
        <v>0</v>
      </c>
    </row>
    <row r="77" spans="1:8">
      <c r="A77" s="25" t="s">
        <v>93</v>
      </c>
      <c r="B77" s="26">
        <f t="shared" si="11"/>
        <v>385</v>
      </c>
      <c r="C77" s="26">
        <v>193</v>
      </c>
      <c r="D77" s="26">
        <v>0</v>
      </c>
      <c r="E77" s="31">
        <v>127</v>
      </c>
      <c r="F77" s="26">
        <v>57</v>
      </c>
      <c r="G77" s="26">
        <v>8</v>
      </c>
      <c r="H77" s="26">
        <v>0</v>
      </c>
    </row>
    <row r="78" spans="1:8">
      <c r="A78" s="27" t="s">
        <v>94</v>
      </c>
      <c r="B78" s="26">
        <f t="shared" si="11"/>
        <v>1</v>
      </c>
      <c r="C78" s="26">
        <v>0</v>
      </c>
      <c r="D78" s="26">
        <v>0</v>
      </c>
      <c r="E78" s="31">
        <v>0</v>
      </c>
      <c r="F78" s="26">
        <v>1</v>
      </c>
      <c r="G78" s="26">
        <v>0</v>
      </c>
      <c r="H78" s="26">
        <v>0</v>
      </c>
    </row>
    <row r="79" spans="1:8">
      <c r="A79" s="25" t="s">
        <v>95</v>
      </c>
      <c r="B79" s="26">
        <f t="shared" si="11"/>
        <v>463</v>
      </c>
      <c r="C79" s="26">
        <v>199</v>
      </c>
      <c r="D79" s="26">
        <v>0</v>
      </c>
      <c r="E79" s="31">
        <v>117</v>
      </c>
      <c r="F79" s="26">
        <v>106</v>
      </c>
      <c r="G79" s="26">
        <v>41</v>
      </c>
      <c r="H79" s="26">
        <v>0</v>
      </c>
    </row>
    <row r="80" spans="1:8">
      <c r="A80" s="25" t="s">
        <v>96</v>
      </c>
      <c r="B80" s="26">
        <f t="shared" si="11"/>
        <v>2</v>
      </c>
      <c r="C80" s="26">
        <v>0</v>
      </c>
      <c r="D80" s="26">
        <v>0</v>
      </c>
      <c r="E80" s="31">
        <v>0</v>
      </c>
      <c r="F80" s="26">
        <v>0</v>
      </c>
      <c r="G80" s="26">
        <v>0</v>
      </c>
      <c r="H80" s="26">
        <v>2</v>
      </c>
    </row>
    <row r="81" spans="1:8">
      <c r="A81" s="27" t="s">
        <v>97</v>
      </c>
      <c r="B81" s="26">
        <f t="shared" si="11"/>
        <v>93</v>
      </c>
      <c r="C81" s="26">
        <v>0</v>
      </c>
      <c r="D81" s="26">
        <v>0</v>
      </c>
      <c r="E81" s="31">
        <v>52</v>
      </c>
      <c r="F81" s="26">
        <v>33</v>
      </c>
      <c r="G81" s="26">
        <v>8</v>
      </c>
      <c r="H81" s="26">
        <v>0</v>
      </c>
    </row>
    <row r="82" spans="1:8">
      <c r="A82" s="27" t="s">
        <v>98</v>
      </c>
      <c r="B82" s="26">
        <f t="shared" si="11"/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1:8">
      <c r="A83" s="27" t="s">
        <v>99</v>
      </c>
      <c r="B83" s="26">
        <f t="shared" si="11"/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1:8">
      <c r="A84" s="27" t="s">
        <v>100</v>
      </c>
      <c r="B84" s="26">
        <f t="shared" si="11"/>
        <v>30</v>
      </c>
      <c r="C84" s="26">
        <v>0</v>
      </c>
      <c r="D84" s="26">
        <v>0</v>
      </c>
      <c r="E84" s="31">
        <v>29</v>
      </c>
      <c r="F84" s="26">
        <v>0</v>
      </c>
      <c r="G84" s="26">
        <v>1</v>
      </c>
      <c r="H84" s="26">
        <v>0</v>
      </c>
    </row>
    <row r="85" spans="1:8">
      <c r="A85" s="16" t="s">
        <v>101</v>
      </c>
      <c r="B85" s="17">
        <f>SUM(B86:B93)</f>
        <v>853</v>
      </c>
      <c r="C85" s="17">
        <f t="shared" ref="C85:H85" si="12">SUM(C86:C93)</f>
        <v>381</v>
      </c>
      <c r="D85" s="17">
        <f t="shared" si="12"/>
        <v>0</v>
      </c>
      <c r="E85" s="17">
        <f t="shared" si="12"/>
        <v>280</v>
      </c>
      <c r="F85" s="17">
        <f t="shared" si="12"/>
        <v>58</v>
      </c>
      <c r="G85" s="17">
        <f t="shared" si="12"/>
        <v>134</v>
      </c>
      <c r="H85" s="17">
        <f t="shared" si="12"/>
        <v>0</v>
      </c>
    </row>
    <row r="86" spans="1:8">
      <c r="A86" s="22" t="s">
        <v>102</v>
      </c>
      <c r="B86" s="19">
        <f>SUM(C86:H86)</f>
        <v>27</v>
      </c>
      <c r="C86" s="19">
        <v>0</v>
      </c>
      <c r="D86" s="19">
        <v>0</v>
      </c>
      <c r="E86" s="19">
        <v>27</v>
      </c>
      <c r="F86" s="19">
        <v>0</v>
      </c>
      <c r="G86" s="19">
        <v>0</v>
      </c>
      <c r="H86" s="19">
        <v>0</v>
      </c>
    </row>
    <row r="87" spans="1:8">
      <c r="A87" s="22" t="s">
        <v>103</v>
      </c>
      <c r="B87" s="19">
        <f t="shared" ref="B87:B93" si="13">SUM(C87:H87)</f>
        <v>58</v>
      </c>
      <c r="C87" s="19">
        <v>0</v>
      </c>
      <c r="D87" s="19">
        <v>0</v>
      </c>
      <c r="E87" s="19">
        <v>0</v>
      </c>
      <c r="F87" s="19">
        <v>58</v>
      </c>
      <c r="G87" s="19">
        <v>0</v>
      </c>
      <c r="H87" s="19">
        <v>0</v>
      </c>
    </row>
    <row r="88" spans="1:8">
      <c r="A88" s="18" t="s">
        <v>104</v>
      </c>
      <c r="B88" s="19">
        <f t="shared" si="13"/>
        <v>557</v>
      </c>
      <c r="C88" s="19">
        <v>381</v>
      </c>
      <c r="D88" s="19">
        <v>0</v>
      </c>
      <c r="E88" s="19">
        <v>131</v>
      </c>
      <c r="F88" s="19">
        <v>0</v>
      </c>
      <c r="G88" s="19">
        <v>45</v>
      </c>
      <c r="H88" s="19">
        <v>0</v>
      </c>
    </row>
    <row r="89" spans="1:8">
      <c r="A89" s="22" t="s">
        <v>105</v>
      </c>
      <c r="B89" s="19">
        <f t="shared" si="13"/>
        <v>62</v>
      </c>
      <c r="C89" s="19">
        <v>0</v>
      </c>
      <c r="D89" s="19">
        <v>0</v>
      </c>
      <c r="E89" s="19">
        <v>51</v>
      </c>
      <c r="F89" s="19">
        <v>0</v>
      </c>
      <c r="G89" s="19">
        <v>11</v>
      </c>
      <c r="H89" s="19">
        <v>0</v>
      </c>
    </row>
    <row r="90" spans="1:8">
      <c r="A90" s="22" t="s">
        <v>106</v>
      </c>
      <c r="B90" s="19">
        <f t="shared" si="13"/>
        <v>43</v>
      </c>
      <c r="C90" s="19">
        <v>0</v>
      </c>
      <c r="D90" s="19">
        <v>0</v>
      </c>
      <c r="E90" s="19">
        <v>36</v>
      </c>
      <c r="F90" s="19">
        <v>0</v>
      </c>
      <c r="G90" s="19">
        <v>7</v>
      </c>
      <c r="H90" s="19">
        <v>0</v>
      </c>
    </row>
    <row r="91" spans="1:8">
      <c r="A91" s="22" t="s">
        <v>107</v>
      </c>
      <c r="B91" s="19">
        <f t="shared" si="13"/>
        <v>63</v>
      </c>
      <c r="C91" s="19">
        <v>0</v>
      </c>
      <c r="D91" s="19">
        <v>0</v>
      </c>
      <c r="E91" s="19">
        <v>35</v>
      </c>
      <c r="F91" s="19">
        <v>0</v>
      </c>
      <c r="G91" s="19">
        <v>28</v>
      </c>
      <c r="H91" s="19">
        <v>0</v>
      </c>
    </row>
    <row r="92" spans="1:8">
      <c r="A92" s="22" t="s">
        <v>108</v>
      </c>
      <c r="B92" s="19">
        <f t="shared" si="13"/>
        <v>17</v>
      </c>
      <c r="C92" s="19">
        <v>0</v>
      </c>
      <c r="D92" s="19">
        <v>0</v>
      </c>
      <c r="E92" s="19">
        <v>0</v>
      </c>
      <c r="F92" s="19">
        <v>0</v>
      </c>
      <c r="G92" s="19">
        <v>17</v>
      </c>
      <c r="H92" s="19">
        <v>0</v>
      </c>
    </row>
    <row r="93" spans="1:8">
      <c r="A93" s="22" t="s">
        <v>109</v>
      </c>
      <c r="B93" s="19">
        <f t="shared" si="13"/>
        <v>26</v>
      </c>
      <c r="C93" s="19">
        <v>0</v>
      </c>
      <c r="D93" s="19">
        <v>0</v>
      </c>
      <c r="E93" s="19">
        <v>0</v>
      </c>
      <c r="F93" s="19">
        <v>0</v>
      </c>
      <c r="G93" s="19">
        <v>26</v>
      </c>
      <c r="H93" s="19">
        <v>0</v>
      </c>
    </row>
    <row r="94" spans="1:8">
      <c r="A94" s="23" t="s">
        <v>110</v>
      </c>
      <c r="B94" s="24">
        <f>SUM(B95:B97)</f>
        <v>586</v>
      </c>
      <c r="C94" s="24">
        <f t="shared" ref="C94:H94" si="14">SUM(C95:C97)</f>
        <v>419</v>
      </c>
      <c r="D94" s="24">
        <f>SUM(D95:D97)</f>
        <v>0</v>
      </c>
      <c r="E94" s="24">
        <f>SUM(E95:E97)</f>
        <v>116</v>
      </c>
      <c r="F94" s="24">
        <f t="shared" si="14"/>
        <v>0</v>
      </c>
      <c r="G94" s="24">
        <f t="shared" si="14"/>
        <v>51</v>
      </c>
      <c r="H94" s="24">
        <f t="shared" si="14"/>
        <v>0</v>
      </c>
    </row>
    <row r="95" spans="1:8">
      <c r="A95" s="25" t="s">
        <v>111</v>
      </c>
      <c r="B95" s="26">
        <f>SUM(C95:H95)</f>
        <v>541</v>
      </c>
      <c r="C95" s="26">
        <v>419</v>
      </c>
      <c r="D95" s="26">
        <v>0</v>
      </c>
      <c r="E95" s="26">
        <v>86</v>
      </c>
      <c r="F95" s="26">
        <v>0</v>
      </c>
      <c r="G95" s="26">
        <v>36</v>
      </c>
      <c r="H95" s="26">
        <v>0</v>
      </c>
    </row>
    <row r="96" spans="1:8">
      <c r="A96" s="27" t="s">
        <v>112</v>
      </c>
      <c r="B96" s="26">
        <f t="shared" ref="B96:B97" si="15">SUM(C96:H96)</f>
        <v>22</v>
      </c>
      <c r="C96" s="26">
        <v>0</v>
      </c>
      <c r="D96" s="26">
        <v>0</v>
      </c>
      <c r="E96" s="26">
        <v>15</v>
      </c>
      <c r="F96" s="26">
        <v>0</v>
      </c>
      <c r="G96" s="26">
        <v>7</v>
      </c>
      <c r="H96" s="26">
        <v>0</v>
      </c>
    </row>
    <row r="97" spans="1:8">
      <c r="A97" s="27" t="s">
        <v>113</v>
      </c>
      <c r="B97" s="26">
        <f t="shared" si="15"/>
        <v>23</v>
      </c>
      <c r="C97" s="26">
        <v>0</v>
      </c>
      <c r="D97" s="26">
        <v>0</v>
      </c>
      <c r="E97" s="26">
        <v>15</v>
      </c>
      <c r="F97" s="26">
        <v>0</v>
      </c>
      <c r="G97" s="26">
        <v>8</v>
      </c>
      <c r="H97" s="26">
        <v>0</v>
      </c>
    </row>
    <row r="98" spans="1:8">
      <c r="A98" s="33" t="s">
        <v>114</v>
      </c>
      <c r="B98" s="17">
        <f t="shared" ref="B98:G98" si="16">SUM(B99:B108)</f>
        <v>1270</v>
      </c>
      <c r="C98" s="17">
        <f t="shared" si="16"/>
        <v>546</v>
      </c>
      <c r="D98" s="17">
        <f t="shared" si="16"/>
        <v>0</v>
      </c>
      <c r="E98" s="17">
        <f t="shared" si="16"/>
        <v>406</v>
      </c>
      <c r="F98" s="17">
        <f t="shared" si="16"/>
        <v>218</v>
      </c>
      <c r="G98" s="17">
        <f t="shared" si="16"/>
        <v>87</v>
      </c>
      <c r="H98" s="17">
        <f>SUM(H100:H108)</f>
        <v>13</v>
      </c>
    </row>
    <row r="99" spans="1:8">
      <c r="A99" s="18" t="s">
        <v>115</v>
      </c>
      <c r="B99" s="19">
        <f>SUM(C99:H99)</f>
        <v>472</v>
      </c>
      <c r="C99" s="19">
        <v>164</v>
      </c>
      <c r="D99" s="19">
        <v>0</v>
      </c>
      <c r="E99" s="19">
        <v>158</v>
      </c>
      <c r="F99" s="19">
        <v>107</v>
      </c>
      <c r="G99" s="19">
        <v>43</v>
      </c>
      <c r="H99" s="19">
        <v>0</v>
      </c>
    </row>
    <row r="100" spans="1:8">
      <c r="A100" s="22" t="s">
        <v>116</v>
      </c>
      <c r="B100" s="19">
        <f t="shared" ref="B100:B108" si="17">SUM(C100:H100)</f>
        <v>2</v>
      </c>
      <c r="C100" s="19">
        <v>0</v>
      </c>
      <c r="D100" s="19">
        <v>0</v>
      </c>
      <c r="E100" s="19">
        <v>0</v>
      </c>
      <c r="F100" s="19">
        <v>2</v>
      </c>
      <c r="G100" s="19">
        <v>0</v>
      </c>
      <c r="H100" s="19">
        <v>0</v>
      </c>
    </row>
    <row r="101" spans="1:8">
      <c r="A101" s="18" t="s">
        <v>117</v>
      </c>
      <c r="B101" s="19">
        <f t="shared" si="17"/>
        <v>693</v>
      </c>
      <c r="C101" s="19">
        <v>350</v>
      </c>
      <c r="D101" s="19">
        <v>0</v>
      </c>
      <c r="E101" s="34">
        <v>190</v>
      </c>
      <c r="F101" s="19">
        <v>109</v>
      </c>
      <c r="G101" s="19">
        <v>44</v>
      </c>
      <c r="H101" s="19">
        <v>0</v>
      </c>
    </row>
    <row r="102" spans="1:8">
      <c r="A102" s="18" t="s">
        <v>118</v>
      </c>
      <c r="B102" s="19">
        <f t="shared" si="17"/>
        <v>32</v>
      </c>
      <c r="C102" s="19">
        <v>32</v>
      </c>
      <c r="D102" s="19">
        <v>0</v>
      </c>
      <c r="E102" s="34">
        <v>0</v>
      </c>
      <c r="F102" s="34">
        <v>0</v>
      </c>
      <c r="G102" s="34">
        <v>0</v>
      </c>
      <c r="H102" s="19">
        <v>0</v>
      </c>
    </row>
    <row r="103" spans="1:8">
      <c r="A103" s="18" t="s">
        <v>119</v>
      </c>
      <c r="B103" s="19">
        <f t="shared" si="17"/>
        <v>10</v>
      </c>
      <c r="C103" s="19">
        <v>0</v>
      </c>
      <c r="D103" s="19">
        <v>0</v>
      </c>
      <c r="E103" s="34">
        <v>0</v>
      </c>
      <c r="F103" s="34">
        <v>0</v>
      </c>
      <c r="G103" s="34">
        <v>0</v>
      </c>
      <c r="H103" s="19">
        <v>10</v>
      </c>
    </row>
    <row r="104" spans="1:8">
      <c r="A104" s="18" t="s">
        <v>120</v>
      </c>
      <c r="B104" s="19">
        <f t="shared" si="17"/>
        <v>3</v>
      </c>
      <c r="C104" s="19">
        <v>0</v>
      </c>
      <c r="D104" s="19">
        <v>0</v>
      </c>
      <c r="E104" s="34">
        <v>0</v>
      </c>
      <c r="F104" s="34">
        <v>0</v>
      </c>
      <c r="G104" s="34">
        <v>0</v>
      </c>
      <c r="H104" s="19">
        <v>3</v>
      </c>
    </row>
    <row r="105" spans="1:8">
      <c r="A105" s="35" t="s">
        <v>121</v>
      </c>
      <c r="B105" s="19">
        <f t="shared" si="17"/>
        <v>0</v>
      </c>
      <c r="C105" s="19">
        <v>0</v>
      </c>
      <c r="D105" s="19">
        <v>0</v>
      </c>
      <c r="E105" s="34">
        <v>0</v>
      </c>
      <c r="F105" s="34">
        <v>0</v>
      </c>
      <c r="G105" s="34">
        <v>0</v>
      </c>
      <c r="H105" s="19">
        <v>0</v>
      </c>
    </row>
    <row r="106" spans="1:8">
      <c r="A106" s="22" t="s">
        <v>122</v>
      </c>
      <c r="B106" s="19">
        <f t="shared" si="17"/>
        <v>31</v>
      </c>
      <c r="C106" s="19">
        <v>0</v>
      </c>
      <c r="D106" s="19">
        <v>0</v>
      </c>
      <c r="E106" s="34">
        <v>31</v>
      </c>
      <c r="F106" s="19">
        <v>0</v>
      </c>
      <c r="G106" s="19">
        <v>0</v>
      </c>
      <c r="H106" s="19">
        <v>0</v>
      </c>
    </row>
    <row r="107" spans="1:8">
      <c r="A107" s="22" t="s">
        <v>123</v>
      </c>
      <c r="B107" s="19">
        <f t="shared" si="17"/>
        <v>27</v>
      </c>
      <c r="C107" s="19">
        <v>0</v>
      </c>
      <c r="D107" s="19">
        <v>0</v>
      </c>
      <c r="E107" s="34">
        <v>27</v>
      </c>
      <c r="F107" s="19">
        <v>0</v>
      </c>
      <c r="G107" s="19">
        <v>0</v>
      </c>
      <c r="H107" s="19">
        <v>0</v>
      </c>
    </row>
    <row r="108" spans="1:8">
      <c r="A108" s="22" t="s">
        <v>124</v>
      </c>
      <c r="B108" s="19">
        <f t="shared" si="17"/>
        <v>0</v>
      </c>
      <c r="C108" s="19">
        <v>0</v>
      </c>
      <c r="D108" s="19">
        <v>0</v>
      </c>
      <c r="E108" s="34">
        <v>0</v>
      </c>
      <c r="F108" s="19">
        <v>0</v>
      </c>
      <c r="G108" s="19">
        <v>0</v>
      </c>
      <c r="H108" s="19">
        <v>0</v>
      </c>
    </row>
    <row r="109" spans="1:8">
      <c r="A109" s="36" t="s">
        <v>125</v>
      </c>
      <c r="B109" s="37">
        <f>B110</f>
        <v>40</v>
      </c>
      <c r="C109" s="37">
        <f t="shared" ref="C109:H109" si="18">C110</f>
        <v>0</v>
      </c>
      <c r="D109" s="37">
        <f t="shared" si="18"/>
        <v>0</v>
      </c>
      <c r="E109" s="37">
        <f t="shared" si="18"/>
        <v>40</v>
      </c>
      <c r="F109" s="37">
        <f t="shared" si="18"/>
        <v>0</v>
      </c>
      <c r="G109" s="37">
        <f t="shared" si="18"/>
        <v>0</v>
      </c>
      <c r="H109" s="37">
        <f t="shared" si="18"/>
        <v>0</v>
      </c>
    </row>
    <row r="110" spans="1:8">
      <c r="A110" s="27" t="s">
        <v>126</v>
      </c>
      <c r="B110" s="26">
        <f>SUM(C110:H110)</f>
        <v>40</v>
      </c>
      <c r="C110" s="26">
        <v>0</v>
      </c>
      <c r="D110" s="26">
        <v>0</v>
      </c>
      <c r="E110" s="31">
        <v>40</v>
      </c>
      <c r="F110" s="26">
        <v>0</v>
      </c>
      <c r="G110" s="26">
        <v>0</v>
      </c>
      <c r="H110" s="26">
        <v>0</v>
      </c>
    </row>
    <row r="111" spans="1:8">
      <c r="A111" s="38" t="s">
        <v>127</v>
      </c>
      <c r="B111" s="17">
        <f>SUM(B112:B113)</f>
        <v>59</v>
      </c>
      <c r="C111" s="17">
        <f t="shared" ref="C111:H111" si="19">SUM(C112:C113)</f>
        <v>0</v>
      </c>
      <c r="D111" s="17">
        <f t="shared" si="19"/>
        <v>0</v>
      </c>
      <c r="E111" s="17">
        <f t="shared" si="19"/>
        <v>0</v>
      </c>
      <c r="F111" s="17">
        <f t="shared" si="19"/>
        <v>0</v>
      </c>
      <c r="G111" s="17">
        <f t="shared" si="19"/>
        <v>59</v>
      </c>
      <c r="H111" s="17">
        <f t="shared" si="19"/>
        <v>0</v>
      </c>
    </row>
    <row r="112" spans="1:8">
      <c r="A112" s="22" t="s">
        <v>128</v>
      </c>
      <c r="B112" s="19">
        <f>SUM(C112:H112)</f>
        <v>31</v>
      </c>
      <c r="C112" s="19">
        <v>0</v>
      </c>
      <c r="D112" s="19">
        <v>0</v>
      </c>
      <c r="E112" s="19">
        <v>0</v>
      </c>
      <c r="F112" s="19">
        <v>0</v>
      </c>
      <c r="G112" s="19">
        <v>31</v>
      </c>
      <c r="H112" s="19">
        <v>0</v>
      </c>
    </row>
    <row r="113" spans="1:8">
      <c r="A113" s="22" t="s">
        <v>129</v>
      </c>
      <c r="B113" s="19">
        <f>SUM(C113:H113)</f>
        <v>28</v>
      </c>
      <c r="C113" s="19">
        <v>0</v>
      </c>
      <c r="D113" s="19">
        <v>0</v>
      </c>
      <c r="E113" s="19">
        <v>0</v>
      </c>
      <c r="F113" s="19">
        <v>0</v>
      </c>
      <c r="G113" s="19">
        <v>28</v>
      </c>
      <c r="H113" s="19">
        <v>0</v>
      </c>
    </row>
  </sheetData>
  <mergeCells count="1">
    <mergeCell ref="A3:A4"/>
  </mergeCells>
  <phoneticPr fontId="8" type="noConversion"/>
  <pageMargins left="0.7" right="0.7" top="0.75" bottom="0.75" header="0.3" footer="0.3"/>
  <pageSetup paperSize="9" orientation="portrait" verticalDpi="0" r:id="rId1"/>
  <ignoredErrors>
    <ignoredError sqref="B15 B31:H36 B37 B60 B73 B85 B94 B98 B109:B111" formula="1"/>
    <ignoredError sqref="C37:H37" formula="1" formulaRange="1"/>
    <ignoredError sqref="H9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130" zoomScaleNormal="130" workbookViewId="0">
      <selection activeCell="B26" sqref="B26"/>
    </sheetView>
  </sheetViews>
  <sheetFormatPr defaultColWidth="9" defaultRowHeight="16.5"/>
  <cols>
    <col min="1" max="1" width="12.25" style="1" customWidth="1"/>
    <col min="2" max="2" width="33.375" style="1" customWidth="1"/>
    <col min="3" max="16384" width="9" style="1"/>
  </cols>
  <sheetData>
    <row r="1" spans="1:2" ht="19.5">
      <c r="A1" s="3" t="s">
        <v>130</v>
      </c>
      <c r="B1" s="2"/>
    </row>
    <row r="2" spans="1:2" ht="19.5">
      <c r="A2" s="3"/>
      <c r="B2" s="2"/>
    </row>
    <row r="3" spans="1:2">
      <c r="A3" s="48" t="s">
        <v>131</v>
      </c>
      <c r="B3" s="50" t="s">
        <v>132</v>
      </c>
    </row>
    <row r="4" spans="1:2">
      <c r="A4" s="49"/>
      <c r="B4" s="51"/>
    </row>
    <row r="5" spans="1:2">
      <c r="A5" s="39">
        <v>93</v>
      </c>
      <c r="B5" s="40">
        <v>208</v>
      </c>
    </row>
    <row r="6" spans="1:2">
      <c r="A6" s="41">
        <v>94</v>
      </c>
      <c r="B6" s="42">
        <v>180</v>
      </c>
    </row>
    <row r="7" spans="1:2">
      <c r="A7" s="39">
        <v>95</v>
      </c>
      <c r="B7" s="40">
        <v>198</v>
      </c>
    </row>
    <row r="8" spans="1:2">
      <c r="A8" s="41">
        <v>96</v>
      </c>
      <c r="B8" s="42">
        <v>223</v>
      </c>
    </row>
    <row r="9" spans="1:2">
      <c r="A9" s="39">
        <v>97</v>
      </c>
      <c r="B9" s="40">
        <f>159+39</f>
        <v>198</v>
      </c>
    </row>
    <row r="10" spans="1:2">
      <c r="A10" s="41">
        <v>98</v>
      </c>
      <c r="B10" s="42">
        <v>192</v>
      </c>
    </row>
    <row r="11" spans="1:2">
      <c r="A11" s="39">
        <v>99</v>
      </c>
      <c r="B11" s="40">
        <v>134</v>
      </c>
    </row>
    <row r="12" spans="1:2">
      <c r="A12" s="41">
        <v>100</v>
      </c>
      <c r="B12" s="42">
        <v>174</v>
      </c>
    </row>
    <row r="13" spans="1:2">
      <c r="A13" s="39">
        <v>101</v>
      </c>
      <c r="B13" s="40">
        <v>216</v>
      </c>
    </row>
    <row r="14" spans="1:2">
      <c r="A14" s="41">
        <v>102</v>
      </c>
      <c r="B14" s="42">
        <v>202</v>
      </c>
    </row>
    <row r="15" spans="1:2">
      <c r="A15" s="39">
        <v>103</v>
      </c>
      <c r="B15" s="40">
        <v>185</v>
      </c>
    </row>
    <row r="16" spans="1:2">
      <c r="A16" s="41">
        <v>104</v>
      </c>
      <c r="B16" s="42">
        <v>146</v>
      </c>
    </row>
    <row r="17" spans="1:2">
      <c r="A17" s="39">
        <v>105</v>
      </c>
      <c r="B17" s="40">
        <f>88+84</f>
        <v>172</v>
      </c>
    </row>
    <row r="18" spans="1:2">
      <c r="A18" s="41">
        <v>106</v>
      </c>
      <c r="B18" s="42">
        <v>198</v>
      </c>
    </row>
    <row r="19" spans="1:2">
      <c r="A19" s="39">
        <v>107</v>
      </c>
      <c r="B19" s="40">
        <v>188</v>
      </c>
    </row>
    <row r="20" spans="1:2">
      <c r="A20" s="41">
        <v>108</v>
      </c>
      <c r="B20" s="42">
        <v>111</v>
      </c>
    </row>
    <row r="21" spans="1:2">
      <c r="A21" s="43">
        <v>109</v>
      </c>
      <c r="B21" s="44">
        <v>134</v>
      </c>
    </row>
    <row r="22" spans="1:2">
      <c r="A22" t="s">
        <v>133</v>
      </c>
    </row>
    <row r="23" spans="1:2">
      <c r="A23" s="45" t="s">
        <v>134</v>
      </c>
    </row>
  </sheetData>
  <mergeCells count="2">
    <mergeCell ref="A3:A4"/>
    <mergeCell ref="B3:B4"/>
  </mergeCells>
  <phoneticPr fontId="8" type="noConversion"/>
  <hyperlinks>
    <hyperlink ref="A2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表2-4 歷年在學生人數</vt:lpstr>
      <vt:lpstr>表2-4-1 學生人數2020</vt:lpstr>
      <vt:lpstr>表2-4-2 歷年轉學生人數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2021-06-30T07:31:21Z</cp:lastPrinted>
  <dcterms:created xsi:type="dcterms:W3CDTF">2014-08-11T07:29:54Z</dcterms:created>
  <dcterms:modified xsi:type="dcterms:W3CDTF">2021-08-13T03:30:44Z</dcterms:modified>
</cp:coreProperties>
</file>