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9040" windowHeight="16440" tabRatio="733"/>
  </bookViews>
  <sheets>
    <sheet name="表2-4 歷年在學生人數" sheetId="6" r:id="rId1"/>
    <sheet name="表2-4-1 學生人數2021" sheetId="7" r:id="rId2"/>
    <sheet name="表2-4-2 歷年轉學生人數" sheetId="8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8" l="1"/>
  <c r="B9" i="8"/>
  <c r="B116" i="7" l="1"/>
  <c r="B115" i="7"/>
  <c r="H114" i="7"/>
  <c r="G114" i="7"/>
  <c r="F114" i="7"/>
  <c r="E114" i="7"/>
  <c r="D114" i="7"/>
  <c r="C114" i="7"/>
  <c r="B114" i="7"/>
  <c r="B113" i="7"/>
  <c r="H112" i="7"/>
  <c r="G112" i="7"/>
  <c r="F112" i="7"/>
  <c r="E112" i="7"/>
  <c r="D112" i="7"/>
  <c r="C112" i="7"/>
  <c r="B112" i="7"/>
  <c r="B111" i="7"/>
  <c r="B110" i="7"/>
  <c r="B109" i="7"/>
  <c r="B108" i="7"/>
  <c r="B107" i="7"/>
  <c r="B106" i="7"/>
  <c r="B105" i="7"/>
  <c r="B104" i="7"/>
  <c r="B103" i="7"/>
  <c r="B102" i="7"/>
  <c r="H101" i="7"/>
  <c r="G101" i="7"/>
  <c r="F101" i="7"/>
  <c r="E101" i="7"/>
  <c r="D101" i="7"/>
  <c r="C101" i="7"/>
  <c r="B101" i="7"/>
  <c r="B100" i="7"/>
  <c r="B99" i="7"/>
  <c r="B98" i="7"/>
  <c r="H97" i="7"/>
  <c r="G97" i="7"/>
  <c r="F97" i="7"/>
  <c r="E97" i="7"/>
  <c r="D97" i="7"/>
  <c r="C97" i="7"/>
  <c r="B97" i="7"/>
  <c r="B96" i="7"/>
  <c r="B95" i="7"/>
  <c r="B94" i="7"/>
  <c r="B93" i="7"/>
  <c r="B92" i="7"/>
  <c r="B91" i="7"/>
  <c r="B90" i="7"/>
  <c r="B89" i="7"/>
  <c r="H88" i="7"/>
  <c r="G88" i="7"/>
  <c r="F88" i="7"/>
  <c r="E88" i="7"/>
  <c r="D88" i="7"/>
  <c r="C88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H75" i="7"/>
  <c r="G75" i="7"/>
  <c r="F75" i="7"/>
  <c r="E75" i="7"/>
  <c r="D75" i="7"/>
  <c r="C75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H61" i="7"/>
  <c r="G61" i="7"/>
  <c r="F61" i="7"/>
  <c r="E61" i="7"/>
  <c r="D61" i="7"/>
  <c r="C61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H38" i="7"/>
  <c r="G38" i="7"/>
  <c r="F38" i="7"/>
  <c r="E38" i="7"/>
  <c r="D38" i="7"/>
  <c r="C38" i="7"/>
  <c r="B38" i="7"/>
  <c r="B37" i="7"/>
  <c r="B36" i="7"/>
  <c r="B35" i="7"/>
  <c r="B34" i="7"/>
  <c r="B33" i="7"/>
  <c r="B32" i="7" s="1"/>
  <c r="H32" i="7"/>
  <c r="G32" i="7"/>
  <c r="F32" i="7"/>
  <c r="E32" i="7"/>
  <c r="D32" i="7"/>
  <c r="C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 s="1"/>
  <c r="H15" i="7"/>
  <c r="G15" i="7"/>
  <c r="F15" i="7"/>
  <c r="E15" i="7"/>
  <c r="D15" i="7"/>
  <c r="C15" i="7"/>
  <c r="B14" i="7"/>
  <c r="B13" i="7"/>
  <c r="B12" i="7"/>
  <c r="B11" i="7"/>
  <c r="B10" i="7"/>
  <c r="B9" i="7"/>
  <c r="B8" i="7"/>
  <c r="B7" i="7"/>
  <c r="B6" i="7"/>
  <c r="B5" i="7" s="1"/>
  <c r="H5" i="7"/>
  <c r="G5" i="7"/>
  <c r="F5" i="7"/>
  <c r="F4" i="7" s="1"/>
  <c r="E5" i="7"/>
  <c r="E4" i="7" s="1"/>
  <c r="D5" i="7"/>
  <c r="C5" i="7"/>
  <c r="H4" i="7"/>
  <c r="G4" i="7"/>
  <c r="D4" i="7"/>
  <c r="C4" i="7"/>
  <c r="B4" i="7" l="1"/>
  <c r="B24" i="6" l="1"/>
  <c r="B23" i="6"/>
  <c r="B22" i="6" l="1"/>
  <c r="B21" i="6" l="1"/>
  <c r="B20" i="6" l="1"/>
  <c r="B18" i="6"/>
  <c r="B19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</calcChain>
</file>

<file path=xl/comments1.xml><?xml version="1.0" encoding="utf-8"?>
<comments xmlns="http://schemas.openxmlformats.org/spreadsheetml/2006/main">
  <authors>
    <author>ADMIN</author>
  </authors>
  <commentList>
    <comment ref="A1" authorId="0">
      <text>
        <r>
          <rPr>
            <b/>
            <sz val="9"/>
            <color indexed="81"/>
            <rFont val="細明體"/>
            <family val="3"/>
            <charset val="136"/>
          </rPr>
          <t>以</t>
        </r>
        <r>
          <rPr>
            <b/>
            <sz val="9"/>
            <color indexed="81"/>
            <rFont val="Tahoma"/>
            <family val="2"/>
          </rPr>
          <t>3</t>
        </r>
        <r>
          <rPr>
            <b/>
            <sz val="9"/>
            <color indexed="81"/>
            <rFont val="細明體"/>
            <family val="3"/>
            <charset val="136"/>
          </rPr>
          <t>月</t>
        </r>
        <r>
          <rPr>
            <b/>
            <sz val="9"/>
            <color indexed="81"/>
            <rFont val="Tahoma"/>
            <family val="2"/>
          </rPr>
          <t>15</t>
        </r>
        <r>
          <rPr>
            <b/>
            <sz val="9"/>
            <color indexed="81"/>
            <rFont val="細明體"/>
            <family val="3"/>
            <charset val="136"/>
          </rPr>
          <t>日為基準</t>
        </r>
        <r>
          <rPr>
            <b/>
            <sz val="9"/>
            <color indexed="81"/>
            <rFont val="Tahoma"/>
            <family val="2"/>
          </rPr>
          <t>(1102),</t>
        </r>
        <r>
          <rPr>
            <b/>
            <sz val="9"/>
            <color indexed="81"/>
            <rFont val="細明體"/>
            <family val="3"/>
            <charset val="136"/>
          </rPr>
          <t>含休學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B20" authorId="0">
      <text>
        <r>
          <rPr>
            <sz val="9"/>
            <color indexed="81"/>
            <rFont val="Tahoma"/>
            <family val="2"/>
          </rPr>
          <t xml:space="preserve">
(</t>
        </r>
        <r>
          <rPr>
            <sz val="9"/>
            <color indexed="81"/>
            <rFont val="細明體"/>
            <family val="3"/>
            <charset val="136"/>
          </rPr>
          <t>含暑轉及寒轉生</t>
        </r>
        <r>
          <rPr>
            <sz val="9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<sst xmlns="http://schemas.openxmlformats.org/spreadsheetml/2006/main" count="139" uniqueCount="139">
  <si>
    <t>總計</t>
  </si>
  <si>
    <t>年度</t>
  </si>
  <si>
    <t>學士班</t>
  </si>
  <si>
    <t>進修學士班</t>
  </si>
  <si>
    <t>碩士班</t>
  </si>
  <si>
    <t>碩專班</t>
  </si>
  <si>
    <t>博士班</t>
  </si>
  <si>
    <t>產專班</t>
  </si>
  <si>
    <t>單位：人</t>
    <phoneticPr fontId="1" type="noConversion"/>
  </si>
  <si>
    <t>資料統計以註冊組網頁公告為準(每年3月15日彙整)</t>
    <phoneticPr fontId="1" type="noConversion"/>
  </si>
  <si>
    <t>表2-4：歷年在學生人數（2000-2021）</t>
    <phoneticPr fontId="1" type="noConversion"/>
  </si>
  <si>
    <t>表2-4-1：110學年度在學生人數明細表（2021）</t>
    <phoneticPr fontId="1" type="noConversion"/>
  </si>
  <si>
    <t>單位：人</t>
    <phoneticPr fontId="1" type="noConversion"/>
  </si>
  <si>
    <t>110學年度（2021年度）</t>
    <phoneticPr fontId="1" type="noConversion"/>
  </si>
  <si>
    <t>總計</t>
    <phoneticPr fontId="1" type="noConversion"/>
  </si>
  <si>
    <t>學士班</t>
    <phoneticPr fontId="1" type="noConversion"/>
  </si>
  <si>
    <t>進修學士班</t>
    <phoneticPr fontId="1" type="noConversion"/>
  </si>
  <si>
    <t>碩士班</t>
    <phoneticPr fontId="1" type="noConversion"/>
  </si>
  <si>
    <t>碩專班</t>
    <phoneticPr fontId="1" type="noConversion"/>
  </si>
  <si>
    <t>博士班</t>
    <phoneticPr fontId="1" type="noConversion"/>
  </si>
  <si>
    <t>產專班</t>
    <phoneticPr fontId="1" type="noConversion"/>
  </si>
  <si>
    <t>文學院</t>
    <phoneticPr fontId="1" type="noConversion"/>
  </si>
  <si>
    <t>中國文學系</t>
    <phoneticPr fontId="1" type="noConversion"/>
  </si>
  <si>
    <t>外國語文學系</t>
    <phoneticPr fontId="1" type="noConversion"/>
  </si>
  <si>
    <t>歷史學系</t>
    <phoneticPr fontId="1" type="noConversion"/>
  </si>
  <si>
    <t>文化創意產業學士學位學程</t>
  </si>
  <si>
    <t>圖書資訊學研究所</t>
    <phoneticPr fontId="1" type="noConversion"/>
  </si>
  <si>
    <t>台灣文學與跨國文化研究所</t>
    <phoneticPr fontId="1" type="noConversion"/>
  </si>
  <si>
    <t>台灣文學與跨國文化研究所教師碩士在職專班</t>
  </si>
  <si>
    <t>台灣人文創新學士學位學程</t>
    <phoneticPr fontId="1" type="noConversion"/>
  </si>
  <si>
    <t>台灣與跨文化研究國際博士學位學程</t>
  </si>
  <si>
    <t>管理學院</t>
  </si>
  <si>
    <t>財務金融學系</t>
    <phoneticPr fontId="1" type="noConversion"/>
  </si>
  <si>
    <t>企業管理學系</t>
    <phoneticPr fontId="1" type="noConversion"/>
  </si>
  <si>
    <t>科技管理研究所科技管理</t>
    <phoneticPr fontId="1" type="noConversion"/>
  </si>
  <si>
    <t>科技管理研究所電子商務</t>
    <phoneticPr fontId="1" type="noConversion"/>
  </si>
  <si>
    <t>科技管理研究所智慧科技管理班</t>
    <phoneticPr fontId="1" type="noConversion"/>
  </si>
  <si>
    <t>科技管理研究所科技管理博士班</t>
    <phoneticPr fontId="8" type="noConversion"/>
  </si>
  <si>
    <t>高階經理人碩士在職專班</t>
  </si>
  <si>
    <t>高階經理人碩士在職專班兩岸台商組</t>
    <phoneticPr fontId="1" type="noConversion"/>
  </si>
  <si>
    <t>高階經理人碩士在職專班越南台商組</t>
    <phoneticPr fontId="1" type="noConversion"/>
  </si>
  <si>
    <t>高階經理人中科碩士在職專班事業經營組</t>
    <phoneticPr fontId="1" type="noConversion"/>
  </si>
  <si>
    <t>會計學系</t>
    <phoneticPr fontId="1" type="noConversion"/>
  </si>
  <si>
    <t>資訊管理學系</t>
    <phoneticPr fontId="1" type="noConversion"/>
  </si>
  <si>
    <t>資訊管理學系中等學校教師在職進修資訊管理碩士學位班</t>
    <phoneticPr fontId="1" type="noConversion"/>
  </si>
  <si>
    <t>行銷學系</t>
    <phoneticPr fontId="1" type="noConversion"/>
  </si>
  <si>
    <t>運動與健康管理研究所</t>
    <phoneticPr fontId="1" type="noConversion"/>
  </si>
  <si>
    <t>創新產業經營學士學位學程</t>
  </si>
  <si>
    <t>法政學院</t>
  </si>
  <si>
    <t>國際政治研究所</t>
    <phoneticPr fontId="1" type="noConversion"/>
  </si>
  <si>
    <t>法律學系</t>
    <phoneticPr fontId="1" type="noConversion"/>
  </si>
  <si>
    <t>法律學系科技法律</t>
    <phoneticPr fontId="1" type="noConversion"/>
  </si>
  <si>
    <t>教師專業發展研究所</t>
    <phoneticPr fontId="1" type="noConversion"/>
  </si>
  <si>
    <t>國家政策與公共事務研究所</t>
    <phoneticPr fontId="1" type="noConversion"/>
  </si>
  <si>
    <t>農資院</t>
  </si>
  <si>
    <t>景觀與遊憩學程學士學位學程</t>
  </si>
  <si>
    <t>生物科技學程學士學位學程</t>
  </si>
  <si>
    <t>國際農企業學士學位學程</t>
  </si>
  <si>
    <t>國際農學碩士學位學程</t>
    <phoneticPr fontId="1" type="noConversion"/>
  </si>
  <si>
    <t>農業經濟與行銷碩士學位學程</t>
  </si>
  <si>
    <t>農藝學系</t>
    <phoneticPr fontId="1" type="noConversion"/>
  </si>
  <si>
    <t>園藝學系</t>
    <phoneticPr fontId="1" type="noConversion"/>
  </si>
  <si>
    <t>森林學系</t>
    <phoneticPr fontId="1" type="noConversion"/>
  </si>
  <si>
    <t>應用經濟學系</t>
    <phoneticPr fontId="1" type="noConversion"/>
  </si>
  <si>
    <t>植物病理學系</t>
    <phoneticPr fontId="1" type="noConversion"/>
  </si>
  <si>
    <t>昆蟲學系</t>
    <phoneticPr fontId="1" type="noConversion"/>
  </si>
  <si>
    <t>動物科學系</t>
    <phoneticPr fontId="1" type="noConversion"/>
  </si>
  <si>
    <t>土壤環境科學系</t>
    <phoneticPr fontId="1" type="noConversion"/>
  </si>
  <si>
    <t>生物產業機電工程學系</t>
    <phoneticPr fontId="1" type="noConversion"/>
  </si>
  <si>
    <t>生物科技學研究所</t>
    <phoneticPr fontId="1" type="noConversion"/>
  </si>
  <si>
    <t>水土保持學系</t>
    <phoneticPr fontId="1" type="noConversion"/>
  </si>
  <si>
    <t>食品暨應用生物科技學系</t>
    <phoneticPr fontId="1" type="noConversion"/>
  </si>
  <si>
    <t>生物產業管理進修學士學位學程</t>
  </si>
  <si>
    <t>生物產業管理研究所</t>
    <phoneticPr fontId="1" type="noConversion"/>
  </si>
  <si>
    <t>農業企業經營管理碩士在職專班</t>
  </si>
  <si>
    <t>植物醫學暨安全農業碩士學位學程</t>
  </si>
  <si>
    <t>食品安全研究所碩士班</t>
    <phoneticPr fontId="1" type="noConversion"/>
  </si>
  <si>
    <t>理學院</t>
  </si>
  <si>
    <t>奈米科學研究所</t>
    <phoneticPr fontId="1" type="noConversion"/>
  </si>
  <si>
    <t>統計學研究所</t>
    <phoneticPr fontId="1" type="noConversion"/>
  </si>
  <si>
    <t>化學系</t>
    <phoneticPr fontId="1" type="noConversion"/>
  </si>
  <si>
    <t>應用數學系</t>
    <phoneticPr fontId="1" type="noConversion"/>
  </si>
  <si>
    <t>應用數學系應用數學組</t>
    <phoneticPr fontId="1" type="noConversion"/>
  </si>
  <si>
    <t>應用數學系計算科學</t>
    <phoneticPr fontId="1" type="noConversion"/>
  </si>
  <si>
    <t>應用數學系中等學校教師在職進修數學教學碩士學位班</t>
    <phoneticPr fontId="1" type="noConversion"/>
  </si>
  <si>
    <t>資料科學與資訊計算研究所</t>
    <phoneticPr fontId="8" type="noConversion"/>
  </si>
  <si>
    <t>物理學系</t>
    <phoneticPr fontId="1" type="noConversion"/>
  </si>
  <si>
    <t>物理學系生物物理學</t>
    <phoneticPr fontId="1" type="noConversion"/>
  </si>
  <si>
    <t>物理學系（奈米電子與光電能源）中科碩士在職專班</t>
    <phoneticPr fontId="1" type="noConversion"/>
  </si>
  <si>
    <t>人工智慧與資料科學碩士</t>
  </si>
  <si>
    <t>大數據產學研發博士學位學程</t>
  </si>
  <si>
    <t>工學院</t>
  </si>
  <si>
    <t>機械工程學系</t>
    <phoneticPr fontId="1" type="noConversion"/>
  </si>
  <si>
    <t>土木工程學系</t>
    <phoneticPr fontId="1" type="noConversion"/>
  </si>
  <si>
    <t>環境工程學系</t>
    <phoneticPr fontId="1" type="noConversion"/>
  </si>
  <si>
    <t>化學工程學系</t>
    <phoneticPr fontId="1" type="noConversion"/>
  </si>
  <si>
    <t>化學工程學系中科碩士在職專班</t>
    <phoneticPr fontId="1" type="noConversion"/>
  </si>
  <si>
    <t>材料科學與工程學系</t>
    <phoneticPr fontId="1" type="noConversion"/>
  </si>
  <si>
    <t>材料科學與工程學系光電材料產業碩士專班</t>
    <phoneticPr fontId="1" type="noConversion"/>
  </si>
  <si>
    <t>精密工程研究所</t>
    <phoneticPr fontId="1" type="noConversion"/>
  </si>
  <si>
    <t>精密工程研究所中科碩士在職專班</t>
    <phoneticPr fontId="1" type="noConversion"/>
  </si>
  <si>
    <t>精密工程研究所LED產業碩士專班</t>
    <phoneticPr fontId="1" type="noConversion"/>
  </si>
  <si>
    <t>生醫工程研究所</t>
    <phoneticPr fontId="1" type="noConversion"/>
  </si>
  <si>
    <t>智慧創意工程學士學位學程</t>
  </si>
  <si>
    <t>生科院</t>
  </si>
  <si>
    <t>基因體暨生物資訊學研究所</t>
    <phoneticPr fontId="1" type="noConversion"/>
  </si>
  <si>
    <t>生命科學院碩士在職專班</t>
    <phoneticPr fontId="1" type="noConversion"/>
  </si>
  <si>
    <t>生命科學系</t>
    <phoneticPr fontId="1" type="noConversion"/>
  </si>
  <si>
    <t>分子生物學研究所</t>
    <phoneticPr fontId="1" type="noConversion"/>
  </si>
  <si>
    <t>生物化學研究所</t>
    <phoneticPr fontId="1" type="noConversion"/>
  </si>
  <si>
    <t>生物醫學研究所</t>
    <phoneticPr fontId="1" type="noConversion"/>
  </si>
  <si>
    <t>醫學生物科技博士學位學程</t>
    <phoneticPr fontId="1" type="noConversion"/>
  </si>
  <si>
    <t>轉譯醫學博士學位學程</t>
  </si>
  <si>
    <t>獸醫學院</t>
  </si>
  <si>
    <t>獸醫學系</t>
    <phoneticPr fontId="1" type="noConversion"/>
  </si>
  <si>
    <t>微生物暨公共衛生學研究所</t>
    <phoneticPr fontId="1" type="noConversion"/>
  </si>
  <si>
    <t>獸醫病理生物學研究所</t>
    <phoneticPr fontId="1" type="noConversion"/>
  </si>
  <si>
    <t>電資學院</t>
    <phoneticPr fontId="1" type="noConversion"/>
  </si>
  <si>
    <t>資訊科學與工程學系</t>
    <phoneticPr fontId="1" type="noConversion"/>
  </si>
  <si>
    <t>資訊科學與工程學系中科碩士在職專班</t>
    <phoneticPr fontId="1" type="noConversion"/>
  </si>
  <si>
    <t>電機工程學系</t>
    <phoneticPr fontId="1" type="noConversion"/>
  </si>
  <si>
    <t>電機資訊學院學士班</t>
    <phoneticPr fontId="1" type="noConversion"/>
  </si>
  <si>
    <t>電機工程學系光電半導體技術產業碩士專班</t>
    <phoneticPr fontId="1" type="noConversion"/>
  </si>
  <si>
    <t>電機工程學系電機控制產業碩士專班</t>
    <phoneticPr fontId="1" type="noConversion"/>
  </si>
  <si>
    <t xml:space="preserve"> </t>
    <phoneticPr fontId="8" type="noConversion"/>
  </si>
  <si>
    <t>電機工程學系電子系統產業碩士專班</t>
    <phoneticPr fontId="1" type="noConversion"/>
  </si>
  <si>
    <t>通訊工程研究所</t>
    <phoneticPr fontId="1" type="noConversion"/>
  </si>
  <si>
    <t>光電工程研究所</t>
    <phoneticPr fontId="1" type="noConversion"/>
  </si>
  <si>
    <t>光電工程研究所中科碩士在職專班</t>
    <phoneticPr fontId="1" type="noConversion"/>
  </si>
  <si>
    <t>創產國際學院</t>
    <phoneticPr fontId="1" type="noConversion"/>
  </si>
  <si>
    <t>全球事務研究跨洲碩士學位學程</t>
    <phoneticPr fontId="1" type="noConversion"/>
  </si>
  <si>
    <t>學程學院</t>
    <phoneticPr fontId="1" type="noConversion"/>
  </si>
  <si>
    <t>組織工程與再生醫學學程博士學位學程</t>
    <phoneticPr fontId="1" type="noConversion"/>
  </si>
  <si>
    <t>微生物基因體學學程博士學位學程</t>
    <phoneticPr fontId="1" type="noConversion"/>
  </si>
  <si>
    <t>表2-4-2：歷年學士班轉學生報到人數（2004-2021）</t>
    <phoneticPr fontId="1" type="noConversion"/>
  </si>
  <si>
    <t>學年度</t>
    <phoneticPr fontId="1" type="noConversion"/>
  </si>
  <si>
    <t>轉學生報到人數</t>
    <phoneticPr fontId="1" type="noConversion"/>
  </si>
  <si>
    <t>各學系轉學生報到人數，請參考教務處/統計資料(招生組/註冊組)網頁</t>
    <phoneticPr fontId="1" type="noConversion"/>
  </si>
  <si>
    <t>網址：http://oaa.nchu.edu.tw/zh-tw/statistics/download-list.4.10.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</si>
</sst>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b/>
      <sz val="14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theme="1"/>
      <name val="新細明體"/>
      <family val="1"/>
      <charset val="136"/>
      <scheme val="minor"/>
    </font>
    <font>
      <b/>
      <sz val="12"/>
      <name val="標楷體"/>
      <family val="4"/>
      <charset val="136"/>
    </font>
    <font>
      <b/>
      <sz val="9"/>
      <color indexed="81"/>
      <name val="細明體"/>
      <family val="3"/>
      <charset val="136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2"/>
      <color theme="10"/>
      <name val="新細明體"/>
      <family val="1"/>
      <charset val="136"/>
      <scheme val="minor"/>
    </font>
    <font>
      <sz val="9"/>
      <color indexed="81"/>
      <name val="細明體"/>
      <family val="3"/>
      <charset val="136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1" applyFont="1">
      <alignment vertical="center"/>
    </xf>
    <xf numFmtId="0" fontId="7" fillId="0" borderId="0" xfId="1" applyFo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5" borderId="2" xfId="1" applyNumberFormat="1" applyFont="1" applyFill="1" applyBorder="1" applyAlignment="1">
      <alignment horizontal="center" vertical="center"/>
    </xf>
    <xf numFmtId="0" fontId="0" fillId="0" borderId="2" xfId="1" applyNumberFormat="1" applyFont="1" applyBorder="1" applyAlignment="1">
      <alignment horizontal="center" vertical="center"/>
    </xf>
    <xf numFmtId="0" fontId="0" fillId="5" borderId="4" xfId="1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9" fillId="4" borderId="1" xfId="0" applyFont="1" applyFill="1" applyBorder="1">
      <alignment vertical="center"/>
    </xf>
    <xf numFmtId="0" fontId="9" fillId="4" borderId="1" xfId="0" applyFont="1" applyFill="1" applyBorder="1" applyAlignment="1">
      <alignment horizontal="center" vertical="center"/>
    </xf>
    <xf numFmtId="0" fontId="10" fillId="4" borderId="1" xfId="0" applyFont="1" applyFill="1" applyBorder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/>
    </xf>
    <xf numFmtId="49" fontId="10" fillId="4" borderId="1" xfId="0" applyNumberFormat="1" applyFont="1" applyFill="1" applyBorder="1" applyAlignment="1">
      <alignment horizontal="left" vertical="center"/>
    </xf>
    <xf numFmtId="0" fontId="10" fillId="6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10" fillId="4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4" fillId="3" borderId="8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6" fillId="5" borderId="3" xfId="1" applyNumberFormat="1" applyFont="1" applyFill="1" applyBorder="1" applyAlignment="1">
      <alignment horizontal="center" vertical="center"/>
    </xf>
    <xf numFmtId="0" fontId="6" fillId="0" borderId="3" xfId="1" applyNumberFormat="1" applyFon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16" fillId="0" borderId="0" xfId="4">
      <alignment vertical="center"/>
    </xf>
    <xf numFmtId="0" fontId="2" fillId="0" borderId="3" xfId="1" applyNumberFormat="1" applyFont="1" applyBorder="1" applyAlignment="1">
      <alignment horizontal="center" vertical="center"/>
    </xf>
    <xf numFmtId="0" fontId="2" fillId="5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</cellXfs>
  <cellStyles count="5">
    <cellStyle name="一般" xfId="0" builtinId="0"/>
    <cellStyle name="一般 2" xfId="1"/>
    <cellStyle name="一般 3" xfId="2"/>
    <cellStyle name="好 2" xfId="3"/>
    <cellStyle name="超連結" xfId="4" builtinId="8"/>
  </cellStyles>
  <dxfs count="0"/>
  <tableStyles count="0" defaultTableStyle="TableStyleMedium2" defaultPivotStyle="PivotStyleLight16"/>
  <colors>
    <mruColors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://oaa.nchu.edu.tw/zh-tw/statistics/download-list.4.10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="130" zoomScaleNormal="130" workbookViewId="0">
      <pane ySplit="3" topLeftCell="A4" activePane="bottomLeft" state="frozen"/>
      <selection pane="bottomLeft" activeCell="E31" sqref="E31"/>
    </sheetView>
  </sheetViews>
  <sheetFormatPr defaultColWidth="9" defaultRowHeight="16.5" x14ac:dyDescent="0.25"/>
  <cols>
    <col min="1" max="3" width="9" style="1"/>
    <col min="4" max="4" width="11.625" style="1" bestFit="1" customWidth="1"/>
    <col min="5" max="16384" width="9" style="1"/>
  </cols>
  <sheetData>
    <row r="1" spans="1:8" ht="27" customHeight="1" x14ac:dyDescent="0.25">
      <c r="A1" s="3" t="s">
        <v>10</v>
      </c>
      <c r="B1" s="2"/>
      <c r="C1" s="2"/>
      <c r="D1" s="2"/>
      <c r="E1" s="2"/>
      <c r="F1" s="2"/>
      <c r="G1" s="2"/>
    </row>
    <row r="2" spans="1:8" ht="19.5" x14ac:dyDescent="0.25">
      <c r="A2" s="3"/>
      <c r="B2" s="2"/>
      <c r="C2" s="2"/>
      <c r="D2" s="2"/>
      <c r="E2" s="2"/>
      <c r="F2" s="2"/>
      <c r="G2" s="2"/>
      <c r="H2" s="2" t="s">
        <v>8</v>
      </c>
    </row>
    <row r="3" spans="1:8" x14ac:dyDescent="0.25">
      <c r="A3" s="5" t="s">
        <v>1</v>
      </c>
      <c r="B3" s="5" t="s">
        <v>0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spans="1:8" x14ac:dyDescent="0.25">
      <c r="A4" s="10">
        <v>2000</v>
      </c>
      <c r="B4" s="14">
        <f>SUM(C4:H4)</f>
        <v>11310</v>
      </c>
      <c r="C4" s="14">
        <v>6472</v>
      </c>
      <c r="D4" s="14">
        <v>1799</v>
      </c>
      <c r="E4" s="14">
        <v>2157</v>
      </c>
      <c r="F4" s="14">
        <v>235</v>
      </c>
      <c r="G4" s="14">
        <v>647</v>
      </c>
      <c r="H4" s="15">
        <v>0</v>
      </c>
    </row>
    <row r="5" spans="1:8" x14ac:dyDescent="0.25">
      <c r="A5" s="11">
        <v>2001</v>
      </c>
      <c r="B5" s="16">
        <f t="shared" ref="B5:B17" si="0">SUM(C5:H5)</f>
        <v>12444</v>
      </c>
      <c r="C5" s="16">
        <v>6786</v>
      </c>
      <c r="D5" s="16">
        <v>2161</v>
      </c>
      <c r="E5" s="16">
        <v>2380</v>
      </c>
      <c r="F5" s="16">
        <v>366</v>
      </c>
      <c r="G5" s="16">
        <v>751</v>
      </c>
      <c r="H5" s="17">
        <v>0</v>
      </c>
    </row>
    <row r="6" spans="1:8" x14ac:dyDescent="0.25">
      <c r="A6" s="10">
        <v>2002</v>
      </c>
      <c r="B6" s="14">
        <f t="shared" si="0"/>
        <v>13488</v>
      </c>
      <c r="C6" s="14">
        <v>7194</v>
      </c>
      <c r="D6" s="14">
        <v>2196</v>
      </c>
      <c r="E6" s="14">
        <v>2649</v>
      </c>
      <c r="F6" s="14">
        <v>566</v>
      </c>
      <c r="G6" s="14">
        <v>883</v>
      </c>
      <c r="H6" s="15">
        <v>0</v>
      </c>
    </row>
    <row r="7" spans="1:8" x14ac:dyDescent="0.25">
      <c r="A7" s="11">
        <v>2003</v>
      </c>
      <c r="B7" s="16">
        <f t="shared" si="0"/>
        <v>14696</v>
      </c>
      <c r="C7" s="16">
        <v>7562</v>
      </c>
      <c r="D7" s="16">
        <v>2248</v>
      </c>
      <c r="E7" s="16">
        <v>2987</v>
      </c>
      <c r="F7" s="16">
        <v>808</v>
      </c>
      <c r="G7" s="16">
        <v>1091</v>
      </c>
      <c r="H7" s="17">
        <v>0</v>
      </c>
    </row>
    <row r="8" spans="1:8" x14ac:dyDescent="0.25">
      <c r="A8" s="10">
        <v>2004</v>
      </c>
      <c r="B8" s="14">
        <f t="shared" si="0"/>
        <v>15512</v>
      </c>
      <c r="C8" s="14">
        <v>7911</v>
      </c>
      <c r="D8" s="14">
        <v>2345</v>
      </c>
      <c r="E8" s="14">
        <v>3129</v>
      </c>
      <c r="F8" s="14">
        <v>916</v>
      </c>
      <c r="G8" s="14">
        <v>1211</v>
      </c>
      <c r="H8" s="15">
        <v>0</v>
      </c>
    </row>
    <row r="9" spans="1:8" x14ac:dyDescent="0.25">
      <c r="A9" s="11">
        <v>2005</v>
      </c>
      <c r="B9" s="16">
        <f t="shared" si="0"/>
        <v>15950</v>
      </c>
      <c r="C9" s="16">
        <v>8053</v>
      </c>
      <c r="D9" s="16">
        <v>2141</v>
      </c>
      <c r="E9" s="16">
        <v>3191</v>
      </c>
      <c r="F9" s="16">
        <v>1055</v>
      </c>
      <c r="G9" s="16">
        <v>1414</v>
      </c>
      <c r="H9" s="17">
        <v>96</v>
      </c>
    </row>
    <row r="10" spans="1:8" x14ac:dyDescent="0.25">
      <c r="A10" s="10">
        <v>2006</v>
      </c>
      <c r="B10" s="14">
        <f t="shared" si="0"/>
        <v>16404</v>
      </c>
      <c r="C10" s="14">
        <v>8221</v>
      </c>
      <c r="D10" s="14">
        <v>1957</v>
      </c>
      <c r="E10" s="14">
        <v>3310</v>
      </c>
      <c r="F10" s="14">
        <v>1196</v>
      </c>
      <c r="G10" s="14">
        <v>1589</v>
      </c>
      <c r="H10" s="15">
        <v>131</v>
      </c>
    </row>
    <row r="11" spans="1:8" x14ac:dyDescent="0.25">
      <c r="A11" s="11">
        <v>2007</v>
      </c>
      <c r="B11" s="16">
        <f t="shared" si="0"/>
        <v>16867</v>
      </c>
      <c r="C11" s="16">
        <v>8403</v>
      </c>
      <c r="D11" s="16">
        <v>2007</v>
      </c>
      <c r="E11" s="16">
        <v>3360</v>
      </c>
      <c r="F11" s="16">
        <v>1299</v>
      </c>
      <c r="G11" s="16">
        <v>1668</v>
      </c>
      <c r="H11" s="17">
        <v>130</v>
      </c>
    </row>
    <row r="12" spans="1:8" x14ac:dyDescent="0.25">
      <c r="A12" s="10">
        <v>2008</v>
      </c>
      <c r="B12" s="14">
        <f t="shared" si="0"/>
        <v>17204</v>
      </c>
      <c r="C12" s="14">
        <v>8541</v>
      </c>
      <c r="D12" s="14">
        <v>1908</v>
      </c>
      <c r="E12" s="14">
        <v>3498</v>
      </c>
      <c r="F12" s="14">
        <v>1413</v>
      </c>
      <c r="G12" s="14">
        <v>1714</v>
      </c>
      <c r="H12" s="15">
        <v>130</v>
      </c>
    </row>
    <row r="13" spans="1:8" x14ac:dyDescent="0.25">
      <c r="A13" s="11">
        <v>2009</v>
      </c>
      <c r="B13" s="16">
        <f t="shared" si="0"/>
        <v>17387</v>
      </c>
      <c r="C13" s="16">
        <v>8557</v>
      </c>
      <c r="D13" s="16">
        <v>1793</v>
      </c>
      <c r="E13" s="16">
        <v>3604</v>
      </c>
      <c r="F13" s="16">
        <v>1517</v>
      </c>
      <c r="G13" s="16">
        <v>1842</v>
      </c>
      <c r="H13" s="17">
        <v>74</v>
      </c>
    </row>
    <row r="14" spans="1:8" x14ac:dyDescent="0.25">
      <c r="A14" s="10">
        <v>2010</v>
      </c>
      <c r="B14" s="14">
        <f t="shared" si="0"/>
        <v>17351</v>
      </c>
      <c r="C14" s="14">
        <v>8559</v>
      </c>
      <c r="D14" s="14">
        <v>1423</v>
      </c>
      <c r="E14" s="14">
        <v>3715</v>
      </c>
      <c r="F14" s="14">
        <v>1830</v>
      </c>
      <c r="G14" s="14">
        <v>1781</v>
      </c>
      <c r="H14" s="15">
        <v>43</v>
      </c>
    </row>
    <row r="15" spans="1:8" x14ac:dyDescent="0.25">
      <c r="A15" s="11">
        <v>2011</v>
      </c>
      <c r="B15" s="16">
        <f t="shared" si="0"/>
        <v>16438</v>
      </c>
      <c r="C15" s="16">
        <v>8424</v>
      </c>
      <c r="D15" s="16">
        <v>1276</v>
      </c>
      <c r="E15" s="16">
        <v>3465</v>
      </c>
      <c r="F15" s="16">
        <v>1779</v>
      </c>
      <c r="G15" s="16">
        <v>1481</v>
      </c>
      <c r="H15" s="17">
        <v>13</v>
      </c>
    </row>
    <row r="16" spans="1:8" x14ac:dyDescent="0.25">
      <c r="A16" s="10">
        <v>2012</v>
      </c>
      <c r="B16" s="14">
        <f t="shared" si="0"/>
        <v>16130</v>
      </c>
      <c r="C16" s="14">
        <v>8321</v>
      </c>
      <c r="D16" s="14">
        <v>1145</v>
      </c>
      <c r="E16" s="14">
        <v>3412</v>
      </c>
      <c r="F16" s="14">
        <v>1845</v>
      </c>
      <c r="G16" s="14">
        <v>1400</v>
      </c>
      <c r="H16" s="15">
        <v>7</v>
      </c>
    </row>
    <row r="17" spans="1:8" x14ac:dyDescent="0.25">
      <c r="A17" s="18">
        <v>2013</v>
      </c>
      <c r="B17" s="16">
        <f t="shared" si="0"/>
        <v>16252</v>
      </c>
      <c r="C17" s="16">
        <v>8210</v>
      </c>
      <c r="D17" s="16">
        <v>1124</v>
      </c>
      <c r="E17" s="16">
        <v>3471</v>
      </c>
      <c r="F17" s="16">
        <v>1970</v>
      </c>
      <c r="G17" s="16">
        <v>1473</v>
      </c>
      <c r="H17" s="19">
        <v>4</v>
      </c>
    </row>
    <row r="18" spans="1:8" x14ac:dyDescent="0.25">
      <c r="A18" s="12">
        <v>2014</v>
      </c>
      <c r="B18" s="20">
        <f t="shared" ref="B18:B24" si="1">SUM(C18:H18)</f>
        <v>15957</v>
      </c>
      <c r="C18" s="20">
        <v>8151</v>
      </c>
      <c r="D18" s="20">
        <v>1045</v>
      </c>
      <c r="E18" s="20">
        <v>3503</v>
      </c>
      <c r="F18" s="20">
        <v>1872</v>
      </c>
      <c r="G18" s="20">
        <v>1383</v>
      </c>
      <c r="H18" s="13">
        <v>3</v>
      </c>
    </row>
    <row r="19" spans="1:8" x14ac:dyDescent="0.25">
      <c r="A19" s="6">
        <v>2015</v>
      </c>
      <c r="B19" s="4">
        <f t="shared" si="1"/>
        <v>15660</v>
      </c>
      <c r="C19" s="7">
        <v>8164</v>
      </c>
      <c r="D19" s="7">
        <v>1031</v>
      </c>
      <c r="E19" s="7">
        <v>3463</v>
      </c>
      <c r="F19" s="7">
        <v>1725</v>
      </c>
      <c r="G19" s="7">
        <v>1267</v>
      </c>
      <c r="H19" s="7">
        <v>10</v>
      </c>
    </row>
    <row r="20" spans="1:8" x14ac:dyDescent="0.25">
      <c r="A20" s="9">
        <v>2016</v>
      </c>
      <c r="B20" s="8">
        <f t="shared" si="1"/>
        <v>15658</v>
      </c>
      <c r="C20" s="8">
        <v>8127</v>
      </c>
      <c r="D20" s="8">
        <v>1031</v>
      </c>
      <c r="E20" s="8">
        <v>3488</v>
      </c>
      <c r="F20" s="8">
        <v>1782</v>
      </c>
      <c r="G20" s="8">
        <v>1220</v>
      </c>
      <c r="H20" s="8">
        <v>10</v>
      </c>
    </row>
    <row r="21" spans="1:8" x14ac:dyDescent="0.25">
      <c r="A21" s="6">
        <v>2017</v>
      </c>
      <c r="B21" s="4">
        <f t="shared" si="1"/>
        <v>15480</v>
      </c>
      <c r="C21" s="7">
        <v>8127</v>
      </c>
      <c r="D21" s="7">
        <v>969</v>
      </c>
      <c r="E21" s="7">
        <v>3482</v>
      </c>
      <c r="F21" s="7">
        <v>1751</v>
      </c>
      <c r="G21" s="7">
        <v>1142</v>
      </c>
      <c r="H21" s="7">
        <v>9</v>
      </c>
    </row>
    <row r="22" spans="1:8" x14ac:dyDescent="0.25">
      <c r="A22" s="9">
        <v>2018</v>
      </c>
      <c r="B22" s="8">
        <f t="shared" si="1"/>
        <v>15486</v>
      </c>
      <c r="C22" s="8">
        <v>8130</v>
      </c>
      <c r="D22" s="8">
        <v>965</v>
      </c>
      <c r="E22" s="8">
        <v>3528</v>
      </c>
      <c r="F22" s="8">
        <v>1733</v>
      </c>
      <c r="G22" s="8">
        <v>1110</v>
      </c>
      <c r="H22" s="8">
        <v>20</v>
      </c>
    </row>
    <row r="23" spans="1:8" x14ac:dyDescent="0.25">
      <c r="A23" s="6">
        <v>2019</v>
      </c>
      <c r="B23" s="4">
        <f t="shared" si="1"/>
        <v>15550</v>
      </c>
      <c r="C23" s="6">
        <v>8022</v>
      </c>
      <c r="D23" s="6">
        <v>949</v>
      </c>
      <c r="E23" s="6">
        <v>3620</v>
      </c>
      <c r="F23" s="6">
        <v>1830</v>
      </c>
      <c r="G23" s="6">
        <v>1108</v>
      </c>
      <c r="H23" s="6">
        <v>21</v>
      </c>
    </row>
    <row r="24" spans="1:8" x14ac:dyDescent="0.25">
      <c r="A24" s="9">
        <v>2020</v>
      </c>
      <c r="B24" s="8">
        <f t="shared" si="1"/>
        <v>15567</v>
      </c>
      <c r="C24" s="9">
        <v>8054</v>
      </c>
      <c r="D24" s="9">
        <v>919</v>
      </c>
      <c r="E24" s="9">
        <v>3624</v>
      </c>
      <c r="F24" s="9">
        <v>1859</v>
      </c>
      <c r="G24" s="9">
        <v>1096</v>
      </c>
      <c r="H24" s="9">
        <v>15</v>
      </c>
    </row>
    <row r="25" spans="1:8" x14ac:dyDescent="0.25">
      <c r="A25" s="22">
        <v>2021</v>
      </c>
      <c r="B25" s="6">
        <v>15705</v>
      </c>
      <c r="C25" s="22">
        <v>8119</v>
      </c>
      <c r="D25" s="22">
        <v>919</v>
      </c>
      <c r="E25" s="22">
        <v>3630</v>
      </c>
      <c r="F25" s="22">
        <v>1910</v>
      </c>
      <c r="G25" s="22">
        <v>1118</v>
      </c>
      <c r="H25" s="22">
        <v>9</v>
      </c>
    </row>
    <row r="26" spans="1:8" x14ac:dyDescent="0.25">
      <c r="A26" s="21"/>
    </row>
    <row r="27" spans="1:8" x14ac:dyDescent="0.25">
      <c r="A27" s="1" t="s">
        <v>9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16"/>
  <sheetViews>
    <sheetView topLeftCell="A109" zoomScale="130" zoomScaleNormal="130" workbookViewId="0">
      <selection activeCell="A134" sqref="A134"/>
    </sheetView>
  </sheetViews>
  <sheetFormatPr defaultRowHeight="16.5" x14ac:dyDescent="0.25"/>
  <cols>
    <col min="1" max="1" width="58.25" bestFit="1" customWidth="1"/>
  </cols>
  <sheetData>
    <row r="1" spans="1:8" ht="19.5" x14ac:dyDescent="0.25">
      <c r="A1" s="23" t="s">
        <v>11</v>
      </c>
      <c r="B1" s="24"/>
      <c r="C1" s="24"/>
      <c r="D1" s="24"/>
      <c r="E1" s="24"/>
      <c r="F1" s="24"/>
      <c r="G1" s="24"/>
      <c r="H1" s="25"/>
    </row>
    <row r="2" spans="1:8" ht="19.5" x14ac:dyDescent="0.25">
      <c r="A2" s="23"/>
      <c r="B2" s="24"/>
      <c r="C2" s="24"/>
      <c r="D2" s="24"/>
      <c r="E2" s="24"/>
      <c r="F2" s="24"/>
      <c r="G2" s="24"/>
      <c r="H2" s="26" t="s">
        <v>12</v>
      </c>
    </row>
    <row r="3" spans="1:8" x14ac:dyDescent="0.25">
      <c r="A3" s="27" t="s">
        <v>13</v>
      </c>
      <c r="B3" s="28" t="s">
        <v>14</v>
      </c>
      <c r="C3" s="28" t="s">
        <v>15</v>
      </c>
      <c r="D3" s="28" t="s">
        <v>16</v>
      </c>
      <c r="E3" s="28" t="s">
        <v>17</v>
      </c>
      <c r="F3" s="28" t="s">
        <v>18</v>
      </c>
      <c r="G3" s="28" t="s">
        <v>19</v>
      </c>
      <c r="H3" s="29" t="s">
        <v>20</v>
      </c>
    </row>
    <row r="4" spans="1:8" x14ac:dyDescent="0.25">
      <c r="A4" s="30"/>
      <c r="B4" s="29">
        <f>B5+B15+B32+B38+B61+B75+B88+B97+B101+B112+B114</f>
        <v>15705</v>
      </c>
      <c r="C4" s="29">
        <f t="shared" ref="C4:H4" si="0">C5+C15+C32+C38+C61+C75+C88+C97+C101+C112+C114</f>
        <v>8119</v>
      </c>
      <c r="D4" s="29">
        <f t="shared" si="0"/>
        <v>919</v>
      </c>
      <c r="E4" s="29">
        <f t="shared" si="0"/>
        <v>3630</v>
      </c>
      <c r="F4" s="29">
        <f t="shared" si="0"/>
        <v>1910</v>
      </c>
      <c r="G4" s="29">
        <f t="shared" si="0"/>
        <v>1118</v>
      </c>
      <c r="H4" s="29">
        <f t="shared" si="0"/>
        <v>9</v>
      </c>
    </row>
    <row r="5" spans="1:8" x14ac:dyDescent="0.25">
      <c r="A5" s="31" t="s">
        <v>21</v>
      </c>
      <c r="B5" s="32">
        <f>SUM(B6:B14)</f>
        <v>1731</v>
      </c>
      <c r="C5" s="32">
        <f t="shared" ref="C5:H5" si="1">SUM(C6:C14)</f>
        <v>769</v>
      </c>
      <c r="D5" s="32">
        <f t="shared" si="1"/>
        <v>545</v>
      </c>
      <c r="E5" s="32">
        <f t="shared" si="1"/>
        <v>229</v>
      </c>
      <c r="F5" s="32">
        <f t="shared" si="1"/>
        <v>95</v>
      </c>
      <c r="G5" s="32">
        <f t="shared" si="1"/>
        <v>93</v>
      </c>
      <c r="H5" s="32">
        <f t="shared" si="1"/>
        <v>0</v>
      </c>
    </row>
    <row r="6" spans="1:8" x14ac:dyDescent="0.25">
      <c r="A6" s="33" t="s">
        <v>22</v>
      </c>
      <c r="B6" s="34">
        <f>SUM(C6:H6)</f>
        <v>535</v>
      </c>
      <c r="C6" s="34">
        <v>223</v>
      </c>
      <c r="D6" s="34">
        <v>170</v>
      </c>
      <c r="E6" s="35">
        <v>68</v>
      </c>
      <c r="F6" s="34">
        <v>37</v>
      </c>
      <c r="G6" s="34">
        <v>37</v>
      </c>
      <c r="H6" s="34">
        <v>0</v>
      </c>
    </row>
    <row r="7" spans="1:8" x14ac:dyDescent="0.25">
      <c r="A7" s="33" t="s">
        <v>23</v>
      </c>
      <c r="B7" s="34">
        <f t="shared" ref="B7:B14" si="2">SUM(C7:H7)</f>
        <v>518</v>
      </c>
      <c r="C7" s="34">
        <v>253</v>
      </c>
      <c r="D7" s="34">
        <v>236</v>
      </c>
      <c r="E7" s="35">
        <v>29</v>
      </c>
      <c r="F7" s="34">
        <v>0</v>
      </c>
      <c r="G7" s="34">
        <v>0</v>
      </c>
      <c r="H7" s="34">
        <v>0</v>
      </c>
    </row>
    <row r="8" spans="1:8" x14ac:dyDescent="0.25">
      <c r="A8" s="33" t="s">
        <v>24</v>
      </c>
      <c r="B8" s="34">
        <f t="shared" si="2"/>
        <v>373</v>
      </c>
      <c r="C8" s="34">
        <v>259</v>
      </c>
      <c r="D8" s="34">
        <v>0</v>
      </c>
      <c r="E8" s="35">
        <v>49</v>
      </c>
      <c r="F8" s="34">
        <v>20</v>
      </c>
      <c r="G8" s="34">
        <v>45</v>
      </c>
      <c r="H8" s="34">
        <v>0</v>
      </c>
    </row>
    <row r="9" spans="1:8" x14ac:dyDescent="0.25">
      <c r="A9" s="36" t="s">
        <v>25</v>
      </c>
      <c r="B9" s="34">
        <f t="shared" si="2"/>
        <v>139</v>
      </c>
      <c r="C9" s="34">
        <v>0</v>
      </c>
      <c r="D9" s="34">
        <v>139</v>
      </c>
      <c r="E9" s="34">
        <v>0</v>
      </c>
      <c r="F9" s="34">
        <v>0</v>
      </c>
      <c r="G9" s="34">
        <v>0</v>
      </c>
      <c r="H9" s="34">
        <v>0</v>
      </c>
    </row>
    <row r="10" spans="1:8" x14ac:dyDescent="0.25">
      <c r="A10" s="37" t="s">
        <v>26</v>
      </c>
      <c r="B10" s="34">
        <f t="shared" si="2"/>
        <v>42</v>
      </c>
      <c r="C10" s="34">
        <v>0</v>
      </c>
      <c r="D10" s="34">
        <v>0</v>
      </c>
      <c r="E10" s="35">
        <v>42</v>
      </c>
      <c r="F10" s="34">
        <v>0</v>
      </c>
      <c r="G10" s="34">
        <v>0</v>
      </c>
      <c r="H10" s="34">
        <v>0</v>
      </c>
    </row>
    <row r="11" spans="1:8" x14ac:dyDescent="0.25">
      <c r="A11" s="37" t="s">
        <v>27</v>
      </c>
      <c r="B11" s="34">
        <f t="shared" si="2"/>
        <v>36</v>
      </c>
      <c r="C11" s="34">
        <v>0</v>
      </c>
      <c r="D11" s="34">
        <v>0</v>
      </c>
      <c r="E11" s="35">
        <v>0</v>
      </c>
      <c r="F11" s="34">
        <v>36</v>
      </c>
      <c r="G11" s="34">
        <v>0</v>
      </c>
      <c r="H11" s="34">
        <v>0</v>
      </c>
    </row>
    <row r="12" spans="1:8" x14ac:dyDescent="0.25">
      <c r="A12" s="37" t="s">
        <v>28</v>
      </c>
      <c r="B12" s="34">
        <f t="shared" si="2"/>
        <v>43</v>
      </c>
      <c r="C12" s="34">
        <v>0</v>
      </c>
      <c r="D12" s="34">
        <v>0</v>
      </c>
      <c r="E12" s="35">
        <v>41</v>
      </c>
      <c r="F12" s="34">
        <v>2</v>
      </c>
      <c r="G12" s="34">
        <v>0</v>
      </c>
      <c r="H12" s="34">
        <v>0</v>
      </c>
    </row>
    <row r="13" spans="1:8" x14ac:dyDescent="0.25">
      <c r="A13" s="37" t="s">
        <v>29</v>
      </c>
      <c r="B13" s="34">
        <f t="shared" si="2"/>
        <v>34</v>
      </c>
      <c r="C13" s="34">
        <v>34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</row>
    <row r="14" spans="1:8" x14ac:dyDescent="0.25">
      <c r="A14" s="37" t="s">
        <v>30</v>
      </c>
      <c r="B14" s="34">
        <f t="shared" si="2"/>
        <v>11</v>
      </c>
      <c r="C14" s="34">
        <v>0</v>
      </c>
      <c r="D14" s="34">
        <v>0</v>
      </c>
      <c r="E14" s="34">
        <v>0</v>
      </c>
      <c r="F14" s="34">
        <v>0</v>
      </c>
      <c r="G14" s="34">
        <v>11</v>
      </c>
      <c r="H14" s="34">
        <v>0</v>
      </c>
    </row>
    <row r="15" spans="1:8" x14ac:dyDescent="0.25">
      <c r="A15" s="38" t="s">
        <v>31</v>
      </c>
      <c r="B15" s="39">
        <f>SUM(B16:B31)</f>
        <v>2171</v>
      </c>
      <c r="C15" s="39">
        <f t="shared" ref="C15:H15" si="3">SUM(C16:C31)</f>
        <v>994</v>
      </c>
      <c r="D15" s="39">
        <f t="shared" si="3"/>
        <v>178</v>
      </c>
      <c r="E15" s="39">
        <f t="shared" si="3"/>
        <v>477</v>
      </c>
      <c r="F15" s="39">
        <f t="shared" si="3"/>
        <v>410</v>
      </c>
      <c r="G15" s="39">
        <f t="shared" si="3"/>
        <v>112</v>
      </c>
      <c r="H15" s="39">
        <f t="shared" si="3"/>
        <v>0</v>
      </c>
    </row>
    <row r="16" spans="1:8" x14ac:dyDescent="0.25">
      <c r="A16" s="40" t="s">
        <v>32</v>
      </c>
      <c r="B16" s="41">
        <f t="shared" ref="B16:B31" si="4">SUM(C16:H16)</f>
        <v>320</v>
      </c>
      <c r="C16" s="41">
        <v>231</v>
      </c>
      <c r="D16" s="41">
        <v>0</v>
      </c>
      <c r="E16" s="41">
        <v>70</v>
      </c>
      <c r="F16" s="41">
        <v>0</v>
      </c>
      <c r="G16" s="41">
        <v>19</v>
      </c>
      <c r="H16" s="41">
        <v>0</v>
      </c>
    </row>
    <row r="17" spans="1:8" x14ac:dyDescent="0.25">
      <c r="A17" s="40" t="s">
        <v>33</v>
      </c>
      <c r="B17" s="41">
        <f t="shared" si="4"/>
        <v>360</v>
      </c>
      <c r="C17" s="41">
        <v>239</v>
      </c>
      <c r="D17" s="41">
        <v>0</v>
      </c>
      <c r="E17" s="41">
        <v>79</v>
      </c>
      <c r="F17" s="41">
        <v>0</v>
      </c>
      <c r="G17" s="41">
        <v>42</v>
      </c>
      <c r="H17" s="41">
        <v>0</v>
      </c>
    </row>
    <row r="18" spans="1:8" x14ac:dyDescent="0.25">
      <c r="A18" s="42" t="s">
        <v>34</v>
      </c>
      <c r="B18" s="41">
        <f t="shared" si="4"/>
        <v>39</v>
      </c>
      <c r="C18" s="41">
        <v>0</v>
      </c>
      <c r="D18" s="41">
        <v>0</v>
      </c>
      <c r="E18" s="41">
        <v>39</v>
      </c>
      <c r="F18" s="41">
        <v>0</v>
      </c>
      <c r="G18" s="41">
        <v>0</v>
      </c>
      <c r="H18" s="41">
        <v>0</v>
      </c>
    </row>
    <row r="19" spans="1:8" x14ac:dyDescent="0.25">
      <c r="A19" s="42" t="s">
        <v>35</v>
      </c>
      <c r="B19" s="41">
        <f t="shared" si="4"/>
        <v>32</v>
      </c>
      <c r="C19" s="41">
        <v>0</v>
      </c>
      <c r="D19" s="41">
        <v>0</v>
      </c>
      <c r="E19" s="41">
        <v>32</v>
      </c>
      <c r="F19" s="41">
        <v>0</v>
      </c>
      <c r="G19" s="41">
        <v>0</v>
      </c>
      <c r="H19" s="41">
        <v>0</v>
      </c>
    </row>
    <row r="20" spans="1:8" x14ac:dyDescent="0.25">
      <c r="A20" s="42" t="s">
        <v>36</v>
      </c>
      <c r="B20" s="41">
        <f t="shared" si="4"/>
        <v>19</v>
      </c>
      <c r="C20" s="41">
        <v>0</v>
      </c>
      <c r="D20" s="41">
        <v>0</v>
      </c>
      <c r="E20" s="41">
        <v>0</v>
      </c>
      <c r="F20" s="41">
        <v>19</v>
      </c>
      <c r="G20" s="41">
        <v>0</v>
      </c>
      <c r="H20" s="41">
        <v>0</v>
      </c>
    </row>
    <row r="21" spans="1:8" x14ac:dyDescent="0.25">
      <c r="A21" s="42" t="s">
        <v>37</v>
      </c>
      <c r="B21" s="41">
        <f t="shared" si="4"/>
        <v>51</v>
      </c>
      <c r="C21" s="41">
        <v>0</v>
      </c>
      <c r="D21" s="41">
        <v>0</v>
      </c>
      <c r="E21" s="41">
        <v>0</v>
      </c>
      <c r="F21" s="41">
        <v>0</v>
      </c>
      <c r="G21" s="41">
        <v>51</v>
      </c>
      <c r="H21" s="41"/>
    </row>
    <row r="22" spans="1:8" x14ac:dyDescent="0.25">
      <c r="A22" s="42" t="s">
        <v>38</v>
      </c>
      <c r="B22" s="41">
        <f t="shared" si="4"/>
        <v>265</v>
      </c>
      <c r="C22" s="41">
        <v>0</v>
      </c>
      <c r="D22" s="41">
        <v>0</v>
      </c>
      <c r="E22" s="41">
        <v>0</v>
      </c>
      <c r="F22" s="41">
        <v>265</v>
      </c>
      <c r="G22" s="41">
        <v>0</v>
      </c>
      <c r="H22" s="41">
        <v>0</v>
      </c>
    </row>
    <row r="23" spans="1:8" x14ac:dyDescent="0.25">
      <c r="A23" s="42" t="s">
        <v>39</v>
      </c>
      <c r="B23" s="41">
        <f t="shared" si="4"/>
        <v>12</v>
      </c>
      <c r="C23" s="41">
        <v>0</v>
      </c>
      <c r="D23" s="41">
        <v>0</v>
      </c>
      <c r="E23" s="41">
        <v>0</v>
      </c>
      <c r="F23" s="41">
        <v>12</v>
      </c>
      <c r="G23" s="41">
        <v>0</v>
      </c>
      <c r="H23" s="41">
        <v>0</v>
      </c>
    </row>
    <row r="24" spans="1:8" x14ac:dyDescent="0.25">
      <c r="A24" s="42" t="s">
        <v>40</v>
      </c>
      <c r="B24" s="41">
        <f t="shared" si="4"/>
        <v>17</v>
      </c>
      <c r="C24" s="41">
        <v>0</v>
      </c>
      <c r="D24" s="41">
        <v>0</v>
      </c>
      <c r="E24" s="41">
        <v>0</v>
      </c>
      <c r="F24" s="41">
        <v>17</v>
      </c>
      <c r="G24" s="41">
        <v>0</v>
      </c>
      <c r="H24" s="41">
        <v>0</v>
      </c>
    </row>
    <row r="25" spans="1:8" x14ac:dyDescent="0.25">
      <c r="A25" s="42" t="s">
        <v>41</v>
      </c>
      <c r="B25" s="41">
        <f t="shared" si="4"/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</row>
    <row r="26" spans="1:8" x14ac:dyDescent="0.25">
      <c r="A26" s="40" t="s">
        <v>42</v>
      </c>
      <c r="B26" s="41">
        <f t="shared" si="4"/>
        <v>230</v>
      </c>
      <c r="C26" s="41">
        <v>179</v>
      </c>
      <c r="D26" s="41">
        <v>0</v>
      </c>
      <c r="E26" s="41">
        <v>51</v>
      </c>
      <c r="F26" s="41">
        <v>0</v>
      </c>
      <c r="G26" s="41">
        <v>0</v>
      </c>
      <c r="H26" s="41">
        <v>0</v>
      </c>
    </row>
    <row r="27" spans="1:8" x14ac:dyDescent="0.25">
      <c r="A27" s="40" t="s">
        <v>43</v>
      </c>
      <c r="B27" s="41">
        <f t="shared" si="4"/>
        <v>355</v>
      </c>
      <c r="C27" s="41">
        <v>136</v>
      </c>
      <c r="D27" s="41">
        <v>0</v>
      </c>
      <c r="E27" s="41">
        <v>122</v>
      </c>
      <c r="F27" s="41">
        <v>97</v>
      </c>
      <c r="G27" s="41">
        <v>0</v>
      </c>
      <c r="H27" s="41">
        <v>0</v>
      </c>
    </row>
    <row r="28" spans="1:8" x14ac:dyDescent="0.25">
      <c r="A28" s="42" t="s">
        <v>44</v>
      </c>
      <c r="B28" s="41">
        <f t="shared" si="4"/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</row>
    <row r="29" spans="1:8" x14ac:dyDescent="0.25">
      <c r="A29" s="40" t="s">
        <v>45</v>
      </c>
      <c r="B29" s="41">
        <f t="shared" si="4"/>
        <v>269</v>
      </c>
      <c r="C29" s="41">
        <v>209</v>
      </c>
      <c r="D29" s="41">
        <v>0</v>
      </c>
      <c r="E29" s="41">
        <v>60</v>
      </c>
      <c r="F29" s="41">
        <v>0</v>
      </c>
      <c r="G29" s="41">
        <v>0</v>
      </c>
      <c r="H29" s="41">
        <v>0</v>
      </c>
    </row>
    <row r="30" spans="1:8" x14ac:dyDescent="0.25">
      <c r="A30" s="42" t="s">
        <v>46</v>
      </c>
      <c r="B30" s="41">
        <f t="shared" si="4"/>
        <v>24</v>
      </c>
      <c r="C30" s="41">
        <v>0</v>
      </c>
      <c r="D30" s="41">
        <v>0</v>
      </c>
      <c r="E30" s="41">
        <v>24</v>
      </c>
      <c r="F30" s="41">
        <v>0</v>
      </c>
      <c r="G30" s="41">
        <v>0</v>
      </c>
      <c r="H30" s="41">
        <v>0</v>
      </c>
    </row>
    <row r="31" spans="1:8" x14ac:dyDescent="0.25">
      <c r="A31" s="43" t="s">
        <v>47</v>
      </c>
      <c r="B31" s="41">
        <f t="shared" si="4"/>
        <v>178</v>
      </c>
      <c r="C31" s="41">
        <v>0</v>
      </c>
      <c r="D31" s="41">
        <v>178</v>
      </c>
      <c r="E31" s="41"/>
      <c r="F31" s="41">
        <v>0</v>
      </c>
      <c r="G31" s="41">
        <v>0</v>
      </c>
      <c r="H31" s="41">
        <v>0</v>
      </c>
    </row>
    <row r="32" spans="1:8" x14ac:dyDescent="0.25">
      <c r="A32" s="31" t="s">
        <v>48</v>
      </c>
      <c r="B32" s="32">
        <f>SUM(B33:B37)</f>
        <v>722</v>
      </c>
      <c r="C32" s="32">
        <f t="shared" ref="C32:H32" si="5">SUM(C33:C37)</f>
        <v>179</v>
      </c>
      <c r="D32" s="32">
        <f t="shared" si="5"/>
        <v>0</v>
      </c>
      <c r="E32" s="32">
        <f t="shared" si="5"/>
        <v>214</v>
      </c>
      <c r="F32" s="32">
        <f t="shared" si="5"/>
        <v>288</v>
      </c>
      <c r="G32" s="32">
        <f t="shared" si="5"/>
        <v>41</v>
      </c>
      <c r="H32" s="32">
        <f t="shared" si="5"/>
        <v>0</v>
      </c>
    </row>
    <row r="33" spans="1:8" x14ac:dyDescent="0.25">
      <c r="A33" s="37" t="s">
        <v>49</v>
      </c>
      <c r="B33" s="34">
        <f t="shared" ref="B33:B37" si="6">SUM(C33:H33)</f>
        <v>162</v>
      </c>
      <c r="C33" s="34">
        <v>0</v>
      </c>
      <c r="D33" s="34">
        <v>0</v>
      </c>
      <c r="E33" s="44">
        <v>47</v>
      </c>
      <c r="F33" s="34">
        <v>74</v>
      </c>
      <c r="G33" s="34">
        <v>41</v>
      </c>
      <c r="H33" s="34">
        <v>0</v>
      </c>
    </row>
    <row r="34" spans="1:8" x14ac:dyDescent="0.25">
      <c r="A34" s="33" t="s">
        <v>50</v>
      </c>
      <c r="B34" s="34">
        <f t="shared" si="6"/>
        <v>414</v>
      </c>
      <c r="C34" s="34">
        <v>179</v>
      </c>
      <c r="D34" s="34">
        <v>0</v>
      </c>
      <c r="E34" s="45">
        <v>97</v>
      </c>
      <c r="F34" s="34">
        <v>138</v>
      </c>
      <c r="G34" s="34">
        <v>0</v>
      </c>
      <c r="H34" s="34">
        <v>0</v>
      </c>
    </row>
    <row r="35" spans="1:8" x14ac:dyDescent="0.25">
      <c r="A35" s="37" t="s">
        <v>51</v>
      </c>
      <c r="B35" s="34">
        <f t="shared" si="6"/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</row>
    <row r="36" spans="1:8" x14ac:dyDescent="0.25">
      <c r="A36" s="37" t="s">
        <v>52</v>
      </c>
      <c r="B36" s="34">
        <f t="shared" si="6"/>
        <v>47</v>
      </c>
      <c r="C36" s="34">
        <v>0</v>
      </c>
      <c r="D36" s="34">
        <v>0</v>
      </c>
      <c r="E36" s="44">
        <v>47</v>
      </c>
      <c r="F36" s="34">
        <v>0</v>
      </c>
      <c r="G36" s="34">
        <v>0</v>
      </c>
      <c r="H36" s="34">
        <v>0</v>
      </c>
    </row>
    <row r="37" spans="1:8" x14ac:dyDescent="0.25">
      <c r="A37" s="37" t="s">
        <v>53</v>
      </c>
      <c r="B37" s="34">
        <f t="shared" si="6"/>
        <v>99</v>
      </c>
      <c r="C37" s="34">
        <v>0</v>
      </c>
      <c r="D37" s="34">
        <v>0</v>
      </c>
      <c r="E37" s="44">
        <v>23</v>
      </c>
      <c r="F37" s="34">
        <v>76</v>
      </c>
      <c r="G37" s="34">
        <v>0</v>
      </c>
      <c r="H37" s="34">
        <v>0</v>
      </c>
    </row>
    <row r="38" spans="1:8" x14ac:dyDescent="0.25">
      <c r="A38" s="38" t="s">
        <v>54</v>
      </c>
      <c r="B38" s="39">
        <f>SUM(B39:B60)</f>
        <v>4230</v>
      </c>
      <c r="C38" s="39">
        <f t="shared" ref="C38:H38" si="7">SUM(C39:C60)</f>
        <v>2650</v>
      </c>
      <c r="D38" s="39">
        <f t="shared" si="7"/>
        <v>196</v>
      </c>
      <c r="E38" s="39">
        <f t="shared" si="7"/>
        <v>820</v>
      </c>
      <c r="F38" s="39">
        <f t="shared" si="7"/>
        <v>213</v>
      </c>
      <c r="G38" s="39">
        <f t="shared" si="7"/>
        <v>351</v>
      </c>
      <c r="H38" s="39">
        <f t="shared" si="7"/>
        <v>0</v>
      </c>
    </row>
    <row r="39" spans="1:8" x14ac:dyDescent="0.25">
      <c r="A39" s="40" t="s">
        <v>55</v>
      </c>
      <c r="B39" s="41">
        <f t="shared" ref="B39:B60" si="8">SUM(C39:H39)</f>
        <v>98</v>
      </c>
      <c r="C39" s="41">
        <v>86</v>
      </c>
      <c r="D39" s="41">
        <v>0</v>
      </c>
      <c r="E39" s="41">
        <v>12</v>
      </c>
      <c r="F39" s="41">
        <v>0</v>
      </c>
      <c r="G39" s="41">
        <v>0</v>
      </c>
      <c r="H39" s="41">
        <v>0</v>
      </c>
    </row>
    <row r="40" spans="1:8" x14ac:dyDescent="0.25">
      <c r="A40" s="40" t="s">
        <v>56</v>
      </c>
      <c r="B40" s="41">
        <f t="shared" si="8"/>
        <v>129</v>
      </c>
      <c r="C40" s="41">
        <v>129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</row>
    <row r="41" spans="1:8" x14ac:dyDescent="0.25">
      <c r="A41" s="40" t="s">
        <v>57</v>
      </c>
      <c r="B41" s="41">
        <f t="shared" si="8"/>
        <v>93</v>
      </c>
      <c r="C41" s="41">
        <v>93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</row>
    <row r="42" spans="1:8" x14ac:dyDescent="0.25">
      <c r="A42" s="42" t="s">
        <v>58</v>
      </c>
      <c r="B42" s="41">
        <f t="shared" si="8"/>
        <v>22</v>
      </c>
      <c r="C42" s="41">
        <v>0</v>
      </c>
      <c r="D42" s="41">
        <v>0</v>
      </c>
      <c r="E42" s="41">
        <v>22</v>
      </c>
      <c r="F42" s="41">
        <v>0</v>
      </c>
      <c r="G42" s="41">
        <v>0</v>
      </c>
      <c r="H42" s="41">
        <v>0</v>
      </c>
    </row>
    <row r="43" spans="1:8" x14ac:dyDescent="0.25">
      <c r="A43" s="42" t="s">
        <v>59</v>
      </c>
      <c r="B43" s="41">
        <f t="shared" si="8"/>
        <v>19</v>
      </c>
      <c r="C43" s="41">
        <v>0</v>
      </c>
      <c r="D43" s="41">
        <v>0</v>
      </c>
      <c r="E43" s="41">
        <v>19</v>
      </c>
      <c r="F43" s="41">
        <v>0</v>
      </c>
      <c r="G43" s="41">
        <v>0</v>
      </c>
      <c r="H43" s="41">
        <v>0</v>
      </c>
    </row>
    <row r="44" spans="1:8" x14ac:dyDescent="0.25">
      <c r="A44" s="40" t="s">
        <v>60</v>
      </c>
      <c r="B44" s="41">
        <f t="shared" si="8"/>
        <v>278</v>
      </c>
      <c r="C44" s="41">
        <v>205</v>
      </c>
      <c r="D44" s="41">
        <v>0</v>
      </c>
      <c r="E44" s="41">
        <v>59</v>
      </c>
      <c r="F44" s="41">
        <v>0</v>
      </c>
      <c r="G44" s="41">
        <v>14</v>
      </c>
      <c r="H44" s="41">
        <v>0</v>
      </c>
    </row>
    <row r="45" spans="1:8" x14ac:dyDescent="0.25">
      <c r="A45" s="40" t="s">
        <v>61</v>
      </c>
      <c r="B45" s="41">
        <f t="shared" si="8"/>
        <v>287</v>
      </c>
      <c r="C45" s="41">
        <v>178</v>
      </c>
      <c r="D45" s="41">
        <v>0</v>
      </c>
      <c r="E45" s="41">
        <v>78</v>
      </c>
      <c r="F45" s="41">
        <v>0</v>
      </c>
      <c r="G45" s="41">
        <v>31</v>
      </c>
      <c r="H45" s="41">
        <v>0</v>
      </c>
    </row>
    <row r="46" spans="1:8" x14ac:dyDescent="0.25">
      <c r="A46" s="42" t="s">
        <v>62</v>
      </c>
      <c r="B46" s="41">
        <f t="shared" si="8"/>
        <v>370</v>
      </c>
      <c r="C46" s="41">
        <v>267</v>
      </c>
      <c r="D46" s="41">
        <v>0</v>
      </c>
      <c r="E46" s="41">
        <v>76</v>
      </c>
      <c r="F46" s="41">
        <v>0</v>
      </c>
      <c r="G46" s="41">
        <v>27</v>
      </c>
      <c r="H46" s="41">
        <v>0</v>
      </c>
    </row>
    <row r="47" spans="1:8" x14ac:dyDescent="0.25">
      <c r="A47" s="40" t="s">
        <v>63</v>
      </c>
      <c r="B47" s="41">
        <f t="shared" si="8"/>
        <v>312</v>
      </c>
      <c r="C47" s="41">
        <v>211</v>
      </c>
      <c r="D47" s="41">
        <v>0</v>
      </c>
      <c r="E47" s="41">
        <v>34</v>
      </c>
      <c r="F47" s="41">
        <v>35</v>
      </c>
      <c r="G47" s="41">
        <v>32</v>
      </c>
      <c r="H47" s="41">
        <v>0</v>
      </c>
    </row>
    <row r="48" spans="1:8" x14ac:dyDescent="0.25">
      <c r="A48" s="40" t="s">
        <v>64</v>
      </c>
      <c r="B48" s="41">
        <f t="shared" si="8"/>
        <v>270</v>
      </c>
      <c r="C48" s="41">
        <v>205</v>
      </c>
      <c r="D48" s="41">
        <v>0</v>
      </c>
      <c r="E48" s="41">
        <v>40</v>
      </c>
      <c r="F48" s="41">
        <v>0</v>
      </c>
      <c r="G48" s="41">
        <v>25</v>
      </c>
      <c r="H48" s="41">
        <v>0</v>
      </c>
    </row>
    <row r="49" spans="1:8" x14ac:dyDescent="0.25">
      <c r="A49" s="40" t="s">
        <v>65</v>
      </c>
      <c r="B49" s="41">
        <f t="shared" si="8"/>
        <v>270</v>
      </c>
      <c r="C49" s="41">
        <v>205</v>
      </c>
      <c r="D49" s="41">
        <v>0</v>
      </c>
      <c r="E49" s="41">
        <v>46</v>
      </c>
      <c r="F49" s="41">
        <v>0</v>
      </c>
      <c r="G49" s="41">
        <v>19</v>
      </c>
      <c r="H49" s="41">
        <v>0</v>
      </c>
    </row>
    <row r="50" spans="1:8" x14ac:dyDescent="0.25">
      <c r="A50" s="40" t="s">
        <v>66</v>
      </c>
      <c r="B50" s="41">
        <f t="shared" si="8"/>
        <v>309</v>
      </c>
      <c r="C50" s="41">
        <v>215</v>
      </c>
      <c r="D50" s="41">
        <v>0</v>
      </c>
      <c r="E50" s="41">
        <v>65</v>
      </c>
      <c r="F50" s="41">
        <v>0</v>
      </c>
      <c r="G50" s="41">
        <v>29</v>
      </c>
      <c r="H50" s="41">
        <v>0</v>
      </c>
    </row>
    <row r="51" spans="1:8" x14ac:dyDescent="0.25">
      <c r="A51" s="40" t="s">
        <v>67</v>
      </c>
      <c r="B51" s="41">
        <f t="shared" si="8"/>
        <v>238</v>
      </c>
      <c r="C51" s="41">
        <v>185</v>
      </c>
      <c r="D51" s="41">
        <v>0</v>
      </c>
      <c r="E51" s="41">
        <v>35</v>
      </c>
      <c r="F51" s="41">
        <v>0</v>
      </c>
      <c r="G51" s="41">
        <v>18</v>
      </c>
      <c r="H51" s="41">
        <v>0</v>
      </c>
    </row>
    <row r="52" spans="1:8" x14ac:dyDescent="0.25">
      <c r="A52" s="40" t="s">
        <v>68</v>
      </c>
      <c r="B52" s="41">
        <f t="shared" si="8"/>
        <v>279</v>
      </c>
      <c r="C52" s="41">
        <v>223</v>
      </c>
      <c r="D52" s="41">
        <v>0</v>
      </c>
      <c r="E52" s="41">
        <v>31</v>
      </c>
      <c r="F52" s="41">
        <v>0</v>
      </c>
      <c r="G52" s="41">
        <v>25</v>
      </c>
      <c r="H52" s="41">
        <v>0</v>
      </c>
    </row>
    <row r="53" spans="1:8" x14ac:dyDescent="0.25">
      <c r="A53" s="42" t="s">
        <v>69</v>
      </c>
      <c r="B53" s="41">
        <f t="shared" si="8"/>
        <v>125</v>
      </c>
      <c r="C53" s="41">
        <v>0</v>
      </c>
      <c r="D53" s="41">
        <v>0</v>
      </c>
      <c r="E53" s="41">
        <v>53</v>
      </c>
      <c r="F53" s="41">
        <v>0</v>
      </c>
      <c r="G53" s="41">
        <v>72</v>
      </c>
      <c r="H53" s="41">
        <v>0</v>
      </c>
    </row>
    <row r="54" spans="1:8" x14ac:dyDescent="0.25">
      <c r="A54" s="40" t="s">
        <v>70</v>
      </c>
      <c r="B54" s="41">
        <f t="shared" si="8"/>
        <v>377</v>
      </c>
      <c r="C54" s="41">
        <v>229</v>
      </c>
      <c r="D54" s="41">
        <v>0</v>
      </c>
      <c r="E54" s="41">
        <v>56</v>
      </c>
      <c r="F54" s="41">
        <v>57</v>
      </c>
      <c r="G54" s="41">
        <v>35</v>
      </c>
      <c r="H54" s="41">
        <v>0</v>
      </c>
    </row>
    <row r="55" spans="1:8" x14ac:dyDescent="0.25">
      <c r="A55" s="40" t="s">
        <v>71</v>
      </c>
      <c r="B55" s="41">
        <f t="shared" si="8"/>
        <v>391</v>
      </c>
      <c r="C55" s="41">
        <v>219</v>
      </c>
      <c r="D55" s="41">
        <v>0</v>
      </c>
      <c r="E55" s="41">
        <v>92</v>
      </c>
      <c r="F55" s="41">
        <v>56</v>
      </c>
      <c r="G55" s="41">
        <v>24</v>
      </c>
      <c r="H55" s="41">
        <v>0</v>
      </c>
    </row>
    <row r="56" spans="1:8" x14ac:dyDescent="0.25">
      <c r="A56" s="43" t="s">
        <v>72</v>
      </c>
      <c r="B56" s="41">
        <f t="shared" si="8"/>
        <v>196</v>
      </c>
      <c r="C56" s="41">
        <v>0</v>
      </c>
      <c r="D56" s="41">
        <v>196</v>
      </c>
      <c r="E56" s="41">
        <v>0</v>
      </c>
      <c r="F56" s="41">
        <v>0</v>
      </c>
      <c r="G56" s="41">
        <v>0</v>
      </c>
      <c r="H56" s="41">
        <v>0</v>
      </c>
    </row>
    <row r="57" spans="1:8" x14ac:dyDescent="0.25">
      <c r="A57" s="42" t="s">
        <v>73</v>
      </c>
      <c r="B57" s="41">
        <f t="shared" si="8"/>
        <v>40</v>
      </c>
      <c r="C57" s="41">
        <v>0</v>
      </c>
      <c r="D57" s="41">
        <v>0</v>
      </c>
      <c r="E57" s="41">
        <v>40</v>
      </c>
      <c r="F57" s="41">
        <v>0</v>
      </c>
      <c r="G57" s="41">
        <v>0</v>
      </c>
      <c r="H57" s="41">
        <v>0</v>
      </c>
    </row>
    <row r="58" spans="1:8" x14ac:dyDescent="0.25">
      <c r="A58" s="42" t="s">
        <v>74</v>
      </c>
      <c r="B58" s="41">
        <f t="shared" si="8"/>
        <v>65</v>
      </c>
      <c r="C58" s="41">
        <v>0</v>
      </c>
      <c r="D58" s="41">
        <v>0</v>
      </c>
      <c r="E58" s="41">
        <v>0</v>
      </c>
      <c r="F58" s="41">
        <v>65</v>
      </c>
      <c r="G58" s="41">
        <v>0</v>
      </c>
      <c r="H58" s="41">
        <v>0</v>
      </c>
    </row>
    <row r="59" spans="1:8" x14ac:dyDescent="0.25">
      <c r="A59" s="42" t="s">
        <v>75</v>
      </c>
      <c r="B59" s="41">
        <f t="shared" si="8"/>
        <v>28</v>
      </c>
      <c r="C59" s="41">
        <v>0</v>
      </c>
      <c r="D59" s="41">
        <v>0</v>
      </c>
      <c r="E59" s="41">
        <v>28</v>
      </c>
      <c r="F59" s="41">
        <v>0</v>
      </c>
      <c r="G59" s="41">
        <v>0</v>
      </c>
      <c r="H59" s="41">
        <v>0</v>
      </c>
    </row>
    <row r="60" spans="1:8" x14ac:dyDescent="0.25">
      <c r="A60" s="42" t="s">
        <v>76</v>
      </c>
      <c r="B60" s="41">
        <f t="shared" si="8"/>
        <v>34</v>
      </c>
      <c r="C60" s="41">
        <v>0</v>
      </c>
      <c r="D60" s="41">
        <v>0</v>
      </c>
      <c r="E60" s="41">
        <v>34</v>
      </c>
      <c r="F60" s="41">
        <v>0</v>
      </c>
      <c r="G60" s="41">
        <v>0</v>
      </c>
      <c r="H60" s="41">
        <v>0</v>
      </c>
    </row>
    <row r="61" spans="1:8" x14ac:dyDescent="0.25">
      <c r="A61" s="31" t="s">
        <v>77</v>
      </c>
      <c r="B61" s="32">
        <f>SUM(B62:B74)</f>
        <v>1275</v>
      </c>
      <c r="C61" s="32">
        <f t="shared" ref="C61:H61" si="9">SUM(C62:C74)</f>
        <v>781</v>
      </c>
      <c r="D61" s="32">
        <f t="shared" si="9"/>
        <v>0</v>
      </c>
      <c r="E61" s="32">
        <f t="shared" si="9"/>
        <v>332</v>
      </c>
      <c r="F61" s="32">
        <f t="shared" si="9"/>
        <v>113</v>
      </c>
      <c r="G61" s="32">
        <f t="shared" si="9"/>
        <v>49</v>
      </c>
      <c r="H61" s="32">
        <f t="shared" si="9"/>
        <v>0</v>
      </c>
    </row>
    <row r="62" spans="1:8" x14ac:dyDescent="0.25">
      <c r="A62" s="37" t="s">
        <v>78</v>
      </c>
      <c r="B62" s="34">
        <f t="shared" ref="B62:B74" si="10">SUM(C62:H62)</f>
        <v>53</v>
      </c>
      <c r="C62" s="34">
        <v>0</v>
      </c>
      <c r="D62" s="34">
        <v>0</v>
      </c>
      <c r="E62" s="34">
        <v>53</v>
      </c>
      <c r="F62" s="34">
        <v>0</v>
      </c>
      <c r="G62" s="34">
        <v>0</v>
      </c>
      <c r="H62" s="34">
        <v>0</v>
      </c>
    </row>
    <row r="63" spans="1:8" x14ac:dyDescent="0.25">
      <c r="A63" s="37" t="s">
        <v>79</v>
      </c>
      <c r="B63" s="34">
        <f t="shared" si="10"/>
        <v>40</v>
      </c>
      <c r="C63" s="34">
        <v>0</v>
      </c>
      <c r="D63" s="34">
        <v>0</v>
      </c>
      <c r="E63" s="34">
        <v>40</v>
      </c>
      <c r="F63" s="34">
        <v>0</v>
      </c>
      <c r="G63" s="34">
        <v>0</v>
      </c>
      <c r="H63" s="34">
        <v>0</v>
      </c>
    </row>
    <row r="64" spans="1:8" x14ac:dyDescent="0.25">
      <c r="A64" s="33" t="s">
        <v>80</v>
      </c>
      <c r="B64" s="34">
        <f t="shared" si="10"/>
        <v>396</v>
      </c>
      <c r="C64" s="34">
        <v>221</v>
      </c>
      <c r="D64" s="34">
        <v>0</v>
      </c>
      <c r="E64" s="34">
        <v>162</v>
      </c>
      <c r="F64" s="34">
        <v>0</v>
      </c>
      <c r="G64" s="34">
        <v>13</v>
      </c>
      <c r="H64" s="34">
        <v>0</v>
      </c>
    </row>
    <row r="65" spans="1:8" x14ac:dyDescent="0.25">
      <c r="A65" s="33" t="s">
        <v>81</v>
      </c>
      <c r="B65" s="34">
        <f t="shared" si="10"/>
        <v>111</v>
      </c>
      <c r="C65" s="34">
        <v>14</v>
      </c>
      <c r="D65" s="34">
        <v>0</v>
      </c>
      <c r="E65" s="34">
        <v>32</v>
      </c>
      <c r="F65" s="34">
        <v>46</v>
      </c>
      <c r="G65" s="34">
        <v>19</v>
      </c>
      <c r="H65" s="34">
        <v>0</v>
      </c>
    </row>
    <row r="66" spans="1:8" x14ac:dyDescent="0.25">
      <c r="A66" s="33" t="s">
        <v>82</v>
      </c>
      <c r="B66" s="34">
        <f t="shared" si="10"/>
        <v>158</v>
      </c>
      <c r="C66" s="34">
        <v>158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</row>
    <row r="67" spans="1:8" x14ac:dyDescent="0.25">
      <c r="A67" s="37" t="s">
        <v>83</v>
      </c>
      <c r="B67" s="34">
        <f t="shared" si="10"/>
        <v>156</v>
      </c>
      <c r="C67" s="34">
        <v>156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</row>
    <row r="68" spans="1:8" x14ac:dyDescent="0.25">
      <c r="A68" s="37" t="s">
        <v>84</v>
      </c>
      <c r="B68" s="34">
        <f t="shared" si="10"/>
        <v>0</v>
      </c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</row>
    <row r="69" spans="1:8" x14ac:dyDescent="0.25">
      <c r="A69" s="37" t="s">
        <v>85</v>
      </c>
      <c r="B69" s="34">
        <f t="shared" si="10"/>
        <v>15</v>
      </c>
      <c r="C69" s="34">
        <v>0</v>
      </c>
      <c r="D69" s="34">
        <v>0</v>
      </c>
      <c r="E69" s="34">
        <v>15</v>
      </c>
      <c r="F69" s="34">
        <v>0</v>
      </c>
      <c r="G69" s="34">
        <v>0</v>
      </c>
      <c r="H69" s="34">
        <v>0</v>
      </c>
    </row>
    <row r="70" spans="1:8" x14ac:dyDescent="0.25">
      <c r="A70" s="37" t="s">
        <v>86</v>
      </c>
      <c r="B70" s="34">
        <f t="shared" si="10"/>
        <v>273</v>
      </c>
      <c r="C70" s="34">
        <v>232</v>
      </c>
      <c r="D70" s="34">
        <v>0</v>
      </c>
      <c r="E70" s="34">
        <v>28</v>
      </c>
      <c r="F70" s="34">
        <v>0</v>
      </c>
      <c r="G70" s="34">
        <v>13</v>
      </c>
      <c r="H70" s="34">
        <v>0</v>
      </c>
    </row>
    <row r="71" spans="1:8" x14ac:dyDescent="0.25">
      <c r="A71" s="37" t="s">
        <v>87</v>
      </c>
      <c r="B71" s="34">
        <f t="shared" si="10"/>
        <v>2</v>
      </c>
      <c r="C71" s="34">
        <v>0</v>
      </c>
      <c r="D71" s="34">
        <v>0</v>
      </c>
      <c r="E71" s="34">
        <v>2</v>
      </c>
      <c r="F71" s="34">
        <v>0</v>
      </c>
      <c r="G71" s="34">
        <v>0</v>
      </c>
      <c r="H71" s="34">
        <v>0</v>
      </c>
    </row>
    <row r="72" spans="1:8" x14ac:dyDescent="0.25">
      <c r="A72" s="46" t="s">
        <v>88</v>
      </c>
      <c r="B72" s="34">
        <f t="shared" si="10"/>
        <v>2</v>
      </c>
      <c r="C72" s="34">
        <v>0</v>
      </c>
      <c r="D72" s="34">
        <v>0</v>
      </c>
      <c r="E72" s="34">
        <v>0</v>
      </c>
      <c r="F72" s="34">
        <v>2</v>
      </c>
      <c r="G72" s="34">
        <v>0</v>
      </c>
      <c r="H72" s="34">
        <v>0</v>
      </c>
    </row>
    <row r="73" spans="1:8" x14ac:dyDescent="0.25">
      <c r="A73" s="46" t="s">
        <v>89</v>
      </c>
      <c r="B73" s="34">
        <f t="shared" si="10"/>
        <v>65</v>
      </c>
      <c r="C73" s="34">
        <v>0</v>
      </c>
      <c r="D73" s="34">
        <v>0</v>
      </c>
      <c r="E73" s="34">
        <v>0</v>
      </c>
      <c r="F73" s="34">
        <v>65</v>
      </c>
      <c r="G73" s="34">
        <v>0</v>
      </c>
      <c r="H73" s="34">
        <v>0</v>
      </c>
    </row>
    <row r="74" spans="1:8" x14ac:dyDescent="0.25">
      <c r="A74" s="46" t="s">
        <v>90</v>
      </c>
      <c r="B74" s="34">
        <f t="shared" si="10"/>
        <v>4</v>
      </c>
      <c r="C74" s="34">
        <v>0</v>
      </c>
      <c r="D74" s="34">
        <v>0</v>
      </c>
      <c r="E74" s="34">
        <v>0</v>
      </c>
      <c r="F74" s="34">
        <v>0</v>
      </c>
      <c r="G74" s="34">
        <v>4</v>
      </c>
      <c r="H74" s="34">
        <v>0</v>
      </c>
    </row>
    <row r="75" spans="1:8" x14ac:dyDescent="0.25">
      <c r="A75" s="38" t="s">
        <v>91</v>
      </c>
      <c r="B75" s="39">
        <f>SUM(B76:B87)</f>
        <v>2805</v>
      </c>
      <c r="C75" s="39">
        <f t="shared" ref="C75:H75" si="11">SUM(C76:C87)</f>
        <v>1408</v>
      </c>
      <c r="D75" s="39">
        <f t="shared" si="11"/>
        <v>0</v>
      </c>
      <c r="E75" s="39">
        <f t="shared" si="11"/>
        <v>737</v>
      </c>
      <c r="F75" s="39">
        <f t="shared" si="11"/>
        <v>519</v>
      </c>
      <c r="G75" s="39">
        <f t="shared" si="11"/>
        <v>140</v>
      </c>
      <c r="H75" s="39">
        <f t="shared" si="11"/>
        <v>1</v>
      </c>
    </row>
    <row r="76" spans="1:8" x14ac:dyDescent="0.25">
      <c r="A76" s="40" t="s">
        <v>92</v>
      </c>
      <c r="B76" s="41">
        <f t="shared" ref="B76:B87" si="12">SUM(C76:H76)</f>
        <v>715</v>
      </c>
      <c r="C76" s="41">
        <v>386</v>
      </c>
      <c r="D76" s="41">
        <v>0</v>
      </c>
      <c r="E76" s="47">
        <v>195</v>
      </c>
      <c r="F76" s="41">
        <v>116</v>
      </c>
      <c r="G76" s="41">
        <v>18</v>
      </c>
      <c r="H76" s="41">
        <v>0</v>
      </c>
    </row>
    <row r="77" spans="1:8" x14ac:dyDescent="0.25">
      <c r="A77" s="40" t="s">
        <v>93</v>
      </c>
      <c r="B77" s="41">
        <f t="shared" si="12"/>
        <v>599</v>
      </c>
      <c r="C77" s="41">
        <v>374</v>
      </c>
      <c r="D77" s="41">
        <v>0</v>
      </c>
      <c r="E77" s="47">
        <v>114</v>
      </c>
      <c r="F77" s="41">
        <v>81</v>
      </c>
      <c r="G77" s="41">
        <v>30</v>
      </c>
      <c r="H77" s="41">
        <v>0</v>
      </c>
    </row>
    <row r="78" spans="1:8" x14ac:dyDescent="0.25">
      <c r="A78" s="40" t="s">
        <v>94</v>
      </c>
      <c r="B78" s="41">
        <f t="shared" si="12"/>
        <v>422</v>
      </c>
      <c r="C78" s="41">
        <v>206</v>
      </c>
      <c r="D78" s="41">
        <v>0</v>
      </c>
      <c r="E78" s="47">
        <v>86</v>
      </c>
      <c r="F78" s="41">
        <v>105</v>
      </c>
      <c r="G78" s="41">
        <v>25</v>
      </c>
      <c r="H78" s="41">
        <v>0</v>
      </c>
    </row>
    <row r="79" spans="1:8" x14ac:dyDescent="0.25">
      <c r="A79" s="40" t="s">
        <v>95</v>
      </c>
      <c r="B79" s="41">
        <f t="shared" si="12"/>
        <v>407</v>
      </c>
      <c r="C79" s="41">
        <v>205</v>
      </c>
      <c r="D79" s="41">
        <v>0</v>
      </c>
      <c r="E79" s="47">
        <v>130</v>
      </c>
      <c r="F79" s="41">
        <v>66</v>
      </c>
      <c r="G79" s="41">
        <v>6</v>
      </c>
      <c r="H79" s="41">
        <v>0</v>
      </c>
    </row>
    <row r="80" spans="1:8" x14ac:dyDescent="0.25">
      <c r="A80" s="42" t="s">
        <v>96</v>
      </c>
      <c r="B80" s="41">
        <f t="shared" si="12"/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</row>
    <row r="81" spans="1:8" x14ac:dyDescent="0.25">
      <c r="A81" s="40" t="s">
        <v>97</v>
      </c>
      <c r="B81" s="41">
        <f t="shared" si="12"/>
        <v>491</v>
      </c>
      <c r="C81" s="41">
        <v>223</v>
      </c>
      <c r="D81" s="41">
        <v>0</v>
      </c>
      <c r="E81" s="47">
        <v>120</v>
      </c>
      <c r="F81" s="41">
        <v>108</v>
      </c>
      <c r="G81" s="41">
        <v>40</v>
      </c>
      <c r="H81" s="41">
        <v>0</v>
      </c>
    </row>
    <row r="82" spans="1:8" x14ac:dyDescent="0.25">
      <c r="A82" s="40" t="s">
        <v>98</v>
      </c>
      <c r="B82" s="41">
        <f t="shared" si="12"/>
        <v>1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41">
        <v>1</v>
      </c>
    </row>
    <row r="83" spans="1:8" x14ac:dyDescent="0.25">
      <c r="A83" s="42" t="s">
        <v>99</v>
      </c>
      <c r="B83" s="41">
        <f t="shared" si="12"/>
        <v>118</v>
      </c>
      <c r="C83" s="41">
        <v>0</v>
      </c>
      <c r="D83" s="41">
        <v>0</v>
      </c>
      <c r="E83" s="47">
        <v>63</v>
      </c>
      <c r="F83" s="41">
        <v>43</v>
      </c>
      <c r="G83" s="41">
        <v>12</v>
      </c>
      <c r="H83" s="41">
        <v>0</v>
      </c>
    </row>
    <row r="84" spans="1:8" x14ac:dyDescent="0.25">
      <c r="A84" s="42" t="s">
        <v>100</v>
      </c>
      <c r="B84" s="41">
        <f t="shared" si="12"/>
        <v>0</v>
      </c>
      <c r="C84" s="41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</row>
    <row r="85" spans="1:8" x14ac:dyDescent="0.25">
      <c r="A85" s="42" t="s">
        <v>101</v>
      </c>
      <c r="B85" s="41">
        <f t="shared" si="12"/>
        <v>0</v>
      </c>
      <c r="C85" s="41">
        <v>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</row>
    <row r="86" spans="1:8" x14ac:dyDescent="0.25">
      <c r="A86" s="42" t="s">
        <v>102</v>
      </c>
      <c r="B86" s="41">
        <f t="shared" si="12"/>
        <v>38</v>
      </c>
      <c r="C86" s="41">
        <v>0</v>
      </c>
      <c r="D86" s="41">
        <v>0</v>
      </c>
      <c r="E86" s="47">
        <v>29</v>
      </c>
      <c r="F86" s="41">
        <v>0</v>
      </c>
      <c r="G86" s="41">
        <v>9</v>
      </c>
      <c r="H86" s="41">
        <v>0</v>
      </c>
    </row>
    <row r="87" spans="1:8" x14ac:dyDescent="0.25">
      <c r="A87" s="42" t="s">
        <v>103</v>
      </c>
      <c r="B87" s="41">
        <f t="shared" si="12"/>
        <v>14</v>
      </c>
      <c r="C87" s="41">
        <v>14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</row>
    <row r="88" spans="1:8" x14ac:dyDescent="0.25">
      <c r="A88" s="31" t="s">
        <v>104</v>
      </c>
      <c r="B88" s="32">
        <f>SUM(B89:B96)</f>
        <v>821</v>
      </c>
      <c r="C88" s="32">
        <f t="shared" ref="C88:H88" si="13">SUM(C89:C96)</f>
        <v>375</v>
      </c>
      <c r="D88" s="32">
        <f t="shared" si="13"/>
        <v>0</v>
      </c>
      <c r="E88" s="32">
        <f t="shared" si="13"/>
        <v>253</v>
      </c>
      <c r="F88" s="32">
        <f t="shared" si="13"/>
        <v>56</v>
      </c>
      <c r="G88" s="32">
        <f t="shared" si="13"/>
        <v>137</v>
      </c>
      <c r="H88" s="32">
        <f t="shared" si="13"/>
        <v>0</v>
      </c>
    </row>
    <row r="89" spans="1:8" x14ac:dyDescent="0.25">
      <c r="A89" s="37" t="s">
        <v>105</v>
      </c>
      <c r="B89" s="34">
        <f t="shared" ref="B89:B96" si="14">SUM(C89:H89)</f>
        <v>25</v>
      </c>
      <c r="C89" s="34">
        <v>0</v>
      </c>
      <c r="D89" s="34">
        <v>0</v>
      </c>
      <c r="E89" s="34">
        <v>25</v>
      </c>
      <c r="F89" s="34">
        <v>0</v>
      </c>
      <c r="G89" s="34">
        <v>0</v>
      </c>
      <c r="H89" s="34">
        <v>0</v>
      </c>
    </row>
    <row r="90" spans="1:8" x14ac:dyDescent="0.25">
      <c r="A90" s="37" t="s">
        <v>106</v>
      </c>
      <c r="B90" s="34">
        <f t="shared" si="14"/>
        <v>56</v>
      </c>
      <c r="C90" s="34">
        <v>0</v>
      </c>
      <c r="D90" s="34">
        <v>0</v>
      </c>
      <c r="E90" s="34">
        <v>0</v>
      </c>
      <c r="F90" s="34">
        <v>56</v>
      </c>
      <c r="G90" s="34">
        <v>0</v>
      </c>
      <c r="H90" s="34">
        <v>0</v>
      </c>
    </row>
    <row r="91" spans="1:8" x14ac:dyDescent="0.25">
      <c r="A91" s="33" t="s">
        <v>107</v>
      </c>
      <c r="B91" s="34">
        <f t="shared" si="14"/>
        <v>533</v>
      </c>
      <c r="C91" s="34">
        <v>375</v>
      </c>
      <c r="D91" s="34">
        <v>0</v>
      </c>
      <c r="E91" s="34">
        <v>114</v>
      </c>
      <c r="F91" s="34">
        <v>0</v>
      </c>
      <c r="G91" s="34">
        <v>44</v>
      </c>
      <c r="H91" s="34">
        <v>0</v>
      </c>
    </row>
    <row r="92" spans="1:8" x14ac:dyDescent="0.25">
      <c r="A92" s="37" t="s">
        <v>108</v>
      </c>
      <c r="B92" s="34">
        <f t="shared" si="14"/>
        <v>59</v>
      </c>
      <c r="C92" s="34">
        <v>0</v>
      </c>
      <c r="D92" s="34">
        <v>0</v>
      </c>
      <c r="E92" s="34">
        <v>48</v>
      </c>
      <c r="F92" s="34">
        <v>0</v>
      </c>
      <c r="G92" s="34">
        <v>11</v>
      </c>
      <c r="H92" s="34">
        <v>0</v>
      </c>
    </row>
    <row r="93" spans="1:8" x14ac:dyDescent="0.25">
      <c r="A93" s="37" t="s">
        <v>109</v>
      </c>
      <c r="B93" s="34">
        <f t="shared" si="14"/>
        <v>37</v>
      </c>
      <c r="C93" s="34">
        <v>0</v>
      </c>
      <c r="D93" s="34">
        <v>0</v>
      </c>
      <c r="E93" s="34">
        <v>31</v>
      </c>
      <c r="F93" s="34">
        <v>0</v>
      </c>
      <c r="G93" s="34">
        <v>6</v>
      </c>
      <c r="H93" s="34">
        <v>0</v>
      </c>
    </row>
    <row r="94" spans="1:8" x14ac:dyDescent="0.25">
      <c r="A94" s="37" t="s">
        <v>110</v>
      </c>
      <c r="B94" s="34">
        <f t="shared" si="14"/>
        <v>65</v>
      </c>
      <c r="C94" s="34">
        <v>0</v>
      </c>
      <c r="D94" s="34">
        <v>0</v>
      </c>
      <c r="E94" s="34">
        <v>35</v>
      </c>
      <c r="F94" s="34">
        <v>0</v>
      </c>
      <c r="G94" s="34">
        <v>30</v>
      </c>
      <c r="H94" s="34">
        <v>0</v>
      </c>
    </row>
    <row r="95" spans="1:8" x14ac:dyDescent="0.25">
      <c r="A95" s="37" t="s">
        <v>111</v>
      </c>
      <c r="B95" s="34">
        <f t="shared" si="14"/>
        <v>15</v>
      </c>
      <c r="C95" s="34">
        <v>0</v>
      </c>
      <c r="D95" s="34">
        <v>0</v>
      </c>
      <c r="E95" s="34">
        <v>0</v>
      </c>
      <c r="F95" s="34">
        <v>0</v>
      </c>
      <c r="G95" s="34">
        <v>15</v>
      </c>
      <c r="H95" s="34">
        <v>0</v>
      </c>
    </row>
    <row r="96" spans="1:8" x14ac:dyDescent="0.25">
      <c r="A96" s="37" t="s">
        <v>112</v>
      </c>
      <c r="B96" s="34">
        <f t="shared" si="14"/>
        <v>31</v>
      </c>
      <c r="C96" s="34">
        <v>0</v>
      </c>
      <c r="D96" s="34">
        <v>0</v>
      </c>
      <c r="E96" s="34">
        <v>0</v>
      </c>
      <c r="F96" s="34">
        <v>0</v>
      </c>
      <c r="G96" s="34">
        <v>31</v>
      </c>
      <c r="H96" s="34">
        <v>0</v>
      </c>
    </row>
    <row r="97" spans="1:8" x14ac:dyDescent="0.25">
      <c r="A97" s="38" t="s">
        <v>113</v>
      </c>
      <c r="B97" s="39">
        <f>SUM(B98:B100)</f>
        <v>585</v>
      </c>
      <c r="C97" s="39">
        <f t="shared" ref="C97:H97" si="15">SUM(C98:C100)</f>
        <v>412</v>
      </c>
      <c r="D97" s="39">
        <f t="shared" si="15"/>
        <v>0</v>
      </c>
      <c r="E97" s="39">
        <f t="shared" si="15"/>
        <v>122</v>
      </c>
      <c r="F97" s="39">
        <f t="shared" si="15"/>
        <v>0</v>
      </c>
      <c r="G97" s="39">
        <f t="shared" si="15"/>
        <v>51</v>
      </c>
      <c r="H97" s="39">
        <f t="shared" si="15"/>
        <v>0</v>
      </c>
    </row>
    <row r="98" spans="1:8" x14ac:dyDescent="0.25">
      <c r="A98" s="40" t="s">
        <v>114</v>
      </c>
      <c r="B98" s="41">
        <f t="shared" ref="B98:B100" si="16">SUM(C98:H98)</f>
        <v>532</v>
      </c>
      <c r="C98" s="41">
        <v>412</v>
      </c>
      <c r="D98" s="41">
        <v>0</v>
      </c>
      <c r="E98" s="41">
        <v>84</v>
      </c>
      <c r="F98" s="41">
        <v>0</v>
      </c>
      <c r="G98" s="41">
        <v>36</v>
      </c>
      <c r="H98" s="41">
        <v>0</v>
      </c>
    </row>
    <row r="99" spans="1:8" x14ac:dyDescent="0.25">
      <c r="A99" s="42" t="s">
        <v>115</v>
      </c>
      <c r="B99" s="41">
        <f t="shared" si="16"/>
        <v>31</v>
      </c>
      <c r="C99" s="41">
        <v>0</v>
      </c>
      <c r="D99" s="41">
        <v>0</v>
      </c>
      <c r="E99" s="41">
        <v>23</v>
      </c>
      <c r="F99" s="41">
        <v>0</v>
      </c>
      <c r="G99" s="41">
        <v>8</v>
      </c>
      <c r="H99" s="41">
        <v>0</v>
      </c>
    </row>
    <row r="100" spans="1:8" x14ac:dyDescent="0.25">
      <c r="A100" s="42" t="s">
        <v>116</v>
      </c>
      <c r="B100" s="41">
        <f t="shared" si="16"/>
        <v>22</v>
      </c>
      <c r="C100" s="41">
        <v>0</v>
      </c>
      <c r="D100" s="41">
        <v>0</v>
      </c>
      <c r="E100" s="41">
        <v>15</v>
      </c>
      <c r="F100" s="41">
        <v>0</v>
      </c>
      <c r="G100" s="41">
        <v>7</v>
      </c>
      <c r="H100" s="41">
        <v>0</v>
      </c>
    </row>
    <row r="101" spans="1:8" x14ac:dyDescent="0.25">
      <c r="A101" s="48" t="s">
        <v>117</v>
      </c>
      <c r="B101" s="32">
        <f>SUM(B102:B111)</f>
        <v>1276</v>
      </c>
      <c r="C101" s="32">
        <f t="shared" ref="C101:H101" si="17">SUM(C102:C111)</f>
        <v>551</v>
      </c>
      <c r="D101" s="32">
        <f t="shared" si="17"/>
        <v>0</v>
      </c>
      <c r="E101" s="32">
        <f t="shared" si="17"/>
        <v>412</v>
      </c>
      <c r="F101" s="32">
        <f t="shared" si="17"/>
        <v>216</v>
      </c>
      <c r="G101" s="32">
        <f t="shared" si="17"/>
        <v>89</v>
      </c>
      <c r="H101" s="32">
        <f t="shared" si="17"/>
        <v>8</v>
      </c>
    </row>
    <row r="102" spans="1:8" x14ac:dyDescent="0.25">
      <c r="A102" s="33" t="s">
        <v>118</v>
      </c>
      <c r="B102" s="34">
        <f t="shared" ref="B102:B111" si="18">SUM(C102:H102)</f>
        <v>472</v>
      </c>
      <c r="C102" s="34">
        <v>159</v>
      </c>
      <c r="D102" s="34">
        <v>0</v>
      </c>
      <c r="E102" s="34">
        <v>156</v>
      </c>
      <c r="F102" s="34">
        <v>114</v>
      </c>
      <c r="G102" s="34">
        <v>43</v>
      </c>
      <c r="H102" s="34">
        <v>0</v>
      </c>
    </row>
    <row r="103" spans="1:8" x14ac:dyDescent="0.25">
      <c r="A103" s="37" t="s">
        <v>119</v>
      </c>
      <c r="B103" s="34">
        <f t="shared" si="18"/>
        <v>0</v>
      </c>
      <c r="C103" s="34">
        <v>0</v>
      </c>
      <c r="D103" s="34">
        <v>0</v>
      </c>
      <c r="E103" s="34">
        <v>0</v>
      </c>
      <c r="F103" s="34">
        <v>0</v>
      </c>
      <c r="G103" s="34">
        <v>0</v>
      </c>
      <c r="H103" s="34">
        <v>0</v>
      </c>
    </row>
    <row r="104" spans="1:8" x14ac:dyDescent="0.25">
      <c r="A104" s="33" t="s">
        <v>120</v>
      </c>
      <c r="B104" s="34">
        <f t="shared" si="18"/>
        <v>678</v>
      </c>
      <c r="C104" s="34">
        <v>327</v>
      </c>
      <c r="D104" s="34">
        <v>0</v>
      </c>
      <c r="E104" s="49">
        <v>203</v>
      </c>
      <c r="F104" s="34">
        <v>102</v>
      </c>
      <c r="G104" s="34">
        <v>46</v>
      </c>
      <c r="H104" s="34">
        <v>0</v>
      </c>
    </row>
    <row r="105" spans="1:8" x14ac:dyDescent="0.25">
      <c r="A105" s="33" t="s">
        <v>121</v>
      </c>
      <c r="B105" s="34">
        <f t="shared" si="18"/>
        <v>65</v>
      </c>
      <c r="C105" s="34">
        <v>65</v>
      </c>
      <c r="D105" s="34">
        <v>0</v>
      </c>
      <c r="E105" s="34">
        <v>0</v>
      </c>
      <c r="F105" s="34">
        <v>0</v>
      </c>
      <c r="G105" s="34">
        <v>0</v>
      </c>
      <c r="H105" s="34">
        <v>0</v>
      </c>
    </row>
    <row r="106" spans="1:8" x14ac:dyDescent="0.25">
      <c r="A106" s="33" t="s">
        <v>122</v>
      </c>
      <c r="B106" s="34">
        <f t="shared" si="18"/>
        <v>8</v>
      </c>
      <c r="C106" s="34">
        <v>0</v>
      </c>
      <c r="D106" s="34">
        <v>0</v>
      </c>
      <c r="E106" s="34">
        <v>0</v>
      </c>
      <c r="F106" s="34">
        <v>0</v>
      </c>
      <c r="G106" s="34">
        <v>0</v>
      </c>
      <c r="H106" s="34">
        <v>8</v>
      </c>
    </row>
    <row r="107" spans="1:8" x14ac:dyDescent="0.25">
      <c r="A107" s="33" t="s">
        <v>123</v>
      </c>
      <c r="B107" s="34">
        <f t="shared" si="18"/>
        <v>0</v>
      </c>
      <c r="C107" s="34">
        <v>0</v>
      </c>
      <c r="D107" s="34">
        <v>0</v>
      </c>
      <c r="E107" s="34">
        <v>0</v>
      </c>
      <c r="F107" s="34">
        <v>0</v>
      </c>
      <c r="G107" s="34">
        <v>0</v>
      </c>
      <c r="H107" s="34" t="s">
        <v>124</v>
      </c>
    </row>
    <row r="108" spans="1:8" x14ac:dyDescent="0.25">
      <c r="A108" s="50" t="s">
        <v>125</v>
      </c>
      <c r="B108" s="34">
        <f t="shared" si="18"/>
        <v>0</v>
      </c>
      <c r="C108" s="34">
        <v>0</v>
      </c>
      <c r="D108" s="34">
        <v>0</v>
      </c>
      <c r="E108" s="34">
        <v>0</v>
      </c>
      <c r="F108" s="34">
        <v>0</v>
      </c>
      <c r="G108" s="34">
        <v>0</v>
      </c>
      <c r="H108" s="34">
        <v>0</v>
      </c>
    </row>
    <row r="109" spans="1:8" x14ac:dyDescent="0.25">
      <c r="A109" s="37" t="s">
        <v>126</v>
      </c>
      <c r="B109" s="34">
        <f t="shared" si="18"/>
        <v>26</v>
      </c>
      <c r="C109" s="34">
        <v>0</v>
      </c>
      <c r="D109" s="34">
        <v>0</v>
      </c>
      <c r="E109" s="49">
        <v>26</v>
      </c>
      <c r="F109" s="34">
        <v>0</v>
      </c>
      <c r="G109" s="34">
        <v>0</v>
      </c>
      <c r="H109" s="34">
        <v>0</v>
      </c>
    </row>
    <row r="110" spans="1:8" x14ac:dyDescent="0.25">
      <c r="A110" s="37" t="s">
        <v>127</v>
      </c>
      <c r="B110" s="34">
        <f t="shared" si="18"/>
        <v>27</v>
      </c>
      <c r="C110" s="34">
        <v>0</v>
      </c>
      <c r="D110" s="34">
        <v>0</v>
      </c>
      <c r="E110" s="49">
        <v>27</v>
      </c>
      <c r="F110" s="34">
        <v>0</v>
      </c>
      <c r="G110" s="34">
        <v>0</v>
      </c>
      <c r="H110" s="34">
        <v>0</v>
      </c>
    </row>
    <row r="111" spans="1:8" x14ac:dyDescent="0.25">
      <c r="A111" s="37" t="s">
        <v>128</v>
      </c>
      <c r="B111" s="34">
        <f t="shared" si="18"/>
        <v>0</v>
      </c>
      <c r="C111" s="34">
        <v>0</v>
      </c>
      <c r="D111" s="34">
        <v>0</v>
      </c>
      <c r="E111" s="34">
        <v>0</v>
      </c>
      <c r="F111" s="34">
        <v>0</v>
      </c>
      <c r="G111" s="34">
        <v>0</v>
      </c>
      <c r="H111" s="34">
        <v>0</v>
      </c>
    </row>
    <row r="112" spans="1:8" x14ac:dyDescent="0.25">
      <c r="A112" s="51" t="s">
        <v>129</v>
      </c>
      <c r="B112" s="52">
        <f>SUM(B113)</f>
        <v>34</v>
      </c>
      <c r="C112" s="52">
        <f t="shared" ref="C112:H112" si="19">SUM(C113)</f>
        <v>0</v>
      </c>
      <c r="D112" s="52">
        <f t="shared" si="19"/>
        <v>0</v>
      </c>
      <c r="E112" s="52">
        <f t="shared" si="19"/>
        <v>34</v>
      </c>
      <c r="F112" s="52">
        <f t="shared" si="19"/>
        <v>0</v>
      </c>
      <c r="G112" s="52">
        <f t="shared" si="19"/>
        <v>0</v>
      </c>
      <c r="H112" s="52">
        <f t="shared" si="19"/>
        <v>0</v>
      </c>
    </row>
    <row r="113" spans="1:8" x14ac:dyDescent="0.25">
      <c r="A113" s="42" t="s">
        <v>130</v>
      </c>
      <c r="B113" s="41">
        <f>SUM(C113:H113)</f>
        <v>34</v>
      </c>
      <c r="C113" s="41">
        <v>0</v>
      </c>
      <c r="D113" s="41">
        <v>0</v>
      </c>
      <c r="E113" s="47">
        <v>34</v>
      </c>
      <c r="F113" s="41">
        <v>0</v>
      </c>
      <c r="G113" s="41">
        <v>0</v>
      </c>
      <c r="H113" s="41">
        <v>0</v>
      </c>
    </row>
    <row r="114" spans="1:8" x14ac:dyDescent="0.25">
      <c r="A114" s="53" t="s">
        <v>131</v>
      </c>
      <c r="B114" s="32">
        <f>SUM(B115:B116)</f>
        <v>55</v>
      </c>
      <c r="C114" s="32">
        <f t="shared" ref="C114:H114" si="20">SUM(C115:C116)</f>
        <v>0</v>
      </c>
      <c r="D114" s="32">
        <f t="shared" si="20"/>
        <v>0</v>
      </c>
      <c r="E114" s="32">
        <f t="shared" si="20"/>
        <v>0</v>
      </c>
      <c r="F114" s="32">
        <f t="shared" si="20"/>
        <v>0</v>
      </c>
      <c r="G114" s="32">
        <f t="shared" si="20"/>
        <v>55</v>
      </c>
      <c r="H114" s="32">
        <f t="shared" si="20"/>
        <v>0</v>
      </c>
    </row>
    <row r="115" spans="1:8" x14ac:dyDescent="0.25">
      <c r="A115" s="37" t="s">
        <v>132</v>
      </c>
      <c r="B115" s="34">
        <f t="shared" ref="B115:B116" si="21">SUM(C115:H115)</f>
        <v>28</v>
      </c>
      <c r="C115" s="34">
        <v>0</v>
      </c>
      <c r="D115" s="34">
        <v>0</v>
      </c>
      <c r="E115" s="34">
        <v>0</v>
      </c>
      <c r="F115" s="34">
        <v>0</v>
      </c>
      <c r="G115" s="34">
        <v>28</v>
      </c>
      <c r="H115" s="34">
        <v>0</v>
      </c>
    </row>
    <row r="116" spans="1:8" x14ac:dyDescent="0.25">
      <c r="A116" s="37" t="s">
        <v>133</v>
      </c>
      <c r="B116" s="34">
        <f t="shared" si="21"/>
        <v>27</v>
      </c>
      <c r="C116" s="34">
        <v>0</v>
      </c>
      <c r="D116" s="34">
        <v>0</v>
      </c>
      <c r="E116" s="34">
        <v>0</v>
      </c>
      <c r="F116" s="34">
        <v>0</v>
      </c>
      <c r="G116" s="34">
        <v>27</v>
      </c>
      <c r="H116" s="34">
        <v>0</v>
      </c>
    </row>
  </sheetData>
  <mergeCells count="1">
    <mergeCell ref="A3:A4"/>
  </mergeCells>
  <phoneticPr fontId="8" type="noConversion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24"/>
  <sheetViews>
    <sheetView zoomScale="130" zoomScaleNormal="130" workbookViewId="0">
      <selection activeCell="D26" sqref="D26"/>
    </sheetView>
  </sheetViews>
  <sheetFormatPr defaultColWidth="9" defaultRowHeight="16.5" x14ac:dyDescent="0.25"/>
  <cols>
    <col min="1" max="1" width="12.25" style="1" customWidth="1"/>
    <col min="2" max="2" width="33.375" style="1" customWidth="1"/>
    <col min="3" max="3" width="19.25" style="1" bestFit="1" customWidth="1"/>
    <col min="4" max="16384" width="9" style="1"/>
  </cols>
  <sheetData>
    <row r="1" spans="1:2" ht="19.5" x14ac:dyDescent="0.25">
      <c r="A1" s="3" t="s">
        <v>134</v>
      </c>
      <c r="B1" s="2"/>
    </row>
    <row r="2" spans="1:2" ht="19.5" x14ac:dyDescent="0.25">
      <c r="A2" s="3"/>
      <c r="B2" s="2"/>
    </row>
    <row r="3" spans="1:2" x14ac:dyDescent="0.25">
      <c r="A3" s="54" t="s">
        <v>135</v>
      </c>
      <c r="B3" s="55" t="s">
        <v>136</v>
      </c>
    </row>
    <row r="4" spans="1:2" x14ac:dyDescent="0.25">
      <c r="A4" s="56"/>
      <c r="B4" s="57"/>
    </row>
    <row r="5" spans="1:2" x14ac:dyDescent="0.25">
      <c r="A5" s="10">
        <v>93</v>
      </c>
      <c r="B5" s="58">
        <v>208</v>
      </c>
    </row>
    <row r="6" spans="1:2" x14ac:dyDescent="0.25">
      <c r="A6" s="11">
        <v>94</v>
      </c>
      <c r="B6" s="59">
        <v>180</v>
      </c>
    </row>
    <row r="7" spans="1:2" x14ac:dyDescent="0.25">
      <c r="A7" s="10">
        <v>95</v>
      </c>
      <c r="B7" s="58">
        <v>198</v>
      </c>
    </row>
    <row r="8" spans="1:2" x14ac:dyDescent="0.25">
      <c r="A8" s="11">
        <v>96</v>
      </c>
      <c r="B8" s="59">
        <v>223</v>
      </c>
    </row>
    <row r="9" spans="1:2" x14ac:dyDescent="0.25">
      <c r="A9" s="10">
        <v>97</v>
      </c>
      <c r="B9" s="58">
        <f>159+39</f>
        <v>198</v>
      </c>
    </row>
    <row r="10" spans="1:2" x14ac:dyDescent="0.25">
      <c r="A10" s="11">
        <v>98</v>
      </c>
      <c r="B10" s="59">
        <v>192</v>
      </c>
    </row>
    <row r="11" spans="1:2" x14ac:dyDescent="0.25">
      <c r="A11" s="10">
        <v>99</v>
      </c>
      <c r="B11" s="58">
        <v>134</v>
      </c>
    </row>
    <row r="12" spans="1:2" x14ac:dyDescent="0.25">
      <c r="A12" s="11">
        <v>100</v>
      </c>
      <c r="B12" s="59">
        <v>174</v>
      </c>
    </row>
    <row r="13" spans="1:2" x14ac:dyDescent="0.25">
      <c r="A13" s="10">
        <v>101</v>
      </c>
      <c r="B13" s="58">
        <v>216</v>
      </c>
    </row>
    <row r="14" spans="1:2" x14ac:dyDescent="0.25">
      <c r="A14" s="11">
        <v>102</v>
      </c>
      <c r="B14" s="59">
        <v>202</v>
      </c>
    </row>
    <row r="15" spans="1:2" x14ac:dyDescent="0.25">
      <c r="A15" s="10">
        <v>103</v>
      </c>
      <c r="B15" s="58">
        <v>185</v>
      </c>
    </row>
    <row r="16" spans="1:2" x14ac:dyDescent="0.25">
      <c r="A16" s="11">
        <v>104</v>
      </c>
      <c r="B16" s="59">
        <v>146</v>
      </c>
    </row>
    <row r="17" spans="1:2" x14ac:dyDescent="0.25">
      <c r="A17" s="10">
        <v>105</v>
      </c>
      <c r="B17" s="58">
        <f>88+84</f>
        <v>172</v>
      </c>
    </row>
    <row r="18" spans="1:2" x14ac:dyDescent="0.25">
      <c r="A18" s="11">
        <v>106</v>
      </c>
      <c r="B18" s="59">
        <v>198</v>
      </c>
    </row>
    <row r="19" spans="1:2" x14ac:dyDescent="0.25">
      <c r="A19" s="10">
        <v>107</v>
      </c>
      <c r="B19" s="58">
        <v>188</v>
      </c>
    </row>
    <row r="20" spans="1:2" x14ac:dyDescent="0.25">
      <c r="A20" s="11">
        <v>108</v>
      </c>
      <c r="B20" s="62">
        <v>214</v>
      </c>
    </row>
    <row r="21" spans="1:2" x14ac:dyDescent="0.25">
      <c r="A21" s="12">
        <v>109</v>
      </c>
      <c r="B21" s="63">
        <v>246</v>
      </c>
    </row>
    <row r="22" spans="1:2" x14ac:dyDescent="0.25">
      <c r="A22" s="60">
        <v>110</v>
      </c>
      <c r="B22" s="64">
        <v>255</v>
      </c>
    </row>
    <row r="23" spans="1:2" x14ac:dyDescent="0.25">
      <c r="A23" t="s">
        <v>137</v>
      </c>
    </row>
    <row r="24" spans="1:2" x14ac:dyDescent="0.25">
      <c r="A24" s="61" t="s">
        <v>138</v>
      </c>
    </row>
  </sheetData>
  <mergeCells count="2">
    <mergeCell ref="A3:A4"/>
    <mergeCell ref="B3:B4"/>
  </mergeCells>
  <phoneticPr fontId="8" type="noConversion"/>
  <hyperlinks>
    <hyperlink ref="A24" r:id="rId1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表2-4 歷年在學生人數</vt:lpstr>
      <vt:lpstr>表2-4-1 學生人數2021</vt:lpstr>
      <vt:lpstr>表2-4-2 歷年轉學生人數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chou</dc:creator>
  <cp:lastModifiedBy>USER</cp:lastModifiedBy>
  <cp:lastPrinted>2021-06-30T07:31:21Z</cp:lastPrinted>
  <dcterms:created xsi:type="dcterms:W3CDTF">2014-08-11T07:29:54Z</dcterms:created>
  <dcterms:modified xsi:type="dcterms:W3CDTF">2022-08-17T08:20:24Z</dcterms:modified>
</cp:coreProperties>
</file>