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3256" windowHeight="11196" tabRatio="733"/>
  </bookViews>
  <sheets>
    <sheet name="表2-1 專任教師數" sheetId="1" r:id="rId1"/>
    <sheet name="表2-1-1教師人數" sheetId="2" r:id="rId2"/>
    <sheet name="表2-2 講座特聘名譽教授統計" sheetId="3" r:id="rId3"/>
    <sheet name="表2-3 歷年行政人力" sheetId="4" r:id="rId4"/>
    <sheet name="表2-3-1 行政支援人力2020" sheetId="5" r:id="rId5"/>
  </sheets>
  <calcPr calcId="191029"/>
</workbook>
</file>

<file path=xl/calcChain.xml><?xml version="1.0" encoding="utf-8"?>
<calcChain xmlns="http://schemas.openxmlformats.org/spreadsheetml/2006/main">
  <c r="E25" i="2" l="1"/>
  <c r="O36" i="2"/>
  <c r="O35" i="2"/>
  <c r="O25" i="2"/>
  <c r="O14" i="2"/>
  <c r="N14" i="2"/>
  <c r="N25" i="2"/>
  <c r="N35" i="2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4" i="5"/>
  <c r="N36" i="2" l="1"/>
  <c r="E28" i="3"/>
  <c r="E29" i="3"/>
  <c r="E30" i="3"/>
  <c r="E31" i="3"/>
  <c r="E32" i="3"/>
  <c r="E33" i="3"/>
  <c r="E34" i="3"/>
  <c r="E35" i="3"/>
  <c r="E36" i="3"/>
  <c r="E27" i="3"/>
  <c r="P35" i="2" l="1"/>
  <c r="G38" i="5" l="1"/>
  <c r="I38" i="5" l="1"/>
  <c r="H38" i="5"/>
  <c r="F38" i="5"/>
  <c r="E38" i="5"/>
  <c r="D38" i="5"/>
  <c r="C38" i="5"/>
  <c r="B38" i="5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J38" i="5" l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V8" i="2" l="1"/>
  <c r="V7" i="2"/>
  <c r="V6" i="2"/>
  <c r="U25" i="2"/>
  <c r="L25" i="1" l="1"/>
  <c r="G25" i="1"/>
  <c r="T35" i="2" l="1"/>
  <c r="S35" i="2"/>
  <c r="R35" i="2"/>
  <c r="Q35" i="2"/>
  <c r="M35" i="2"/>
  <c r="L35" i="2"/>
  <c r="K35" i="2"/>
  <c r="J35" i="2"/>
  <c r="I35" i="2"/>
  <c r="H35" i="2"/>
  <c r="G35" i="2"/>
  <c r="F35" i="2"/>
  <c r="E35" i="2"/>
  <c r="V34" i="2"/>
  <c r="V33" i="2"/>
  <c r="V32" i="2"/>
  <c r="V31" i="2"/>
  <c r="V30" i="2"/>
  <c r="V29" i="2"/>
  <c r="V28" i="2"/>
  <c r="V27" i="2"/>
  <c r="V26" i="2"/>
  <c r="T25" i="2"/>
  <c r="S25" i="2"/>
  <c r="R25" i="2"/>
  <c r="Q25" i="2"/>
  <c r="P25" i="2"/>
  <c r="M25" i="2"/>
  <c r="L25" i="2"/>
  <c r="K25" i="2"/>
  <c r="J25" i="2"/>
  <c r="I25" i="2"/>
  <c r="H25" i="2"/>
  <c r="G25" i="2"/>
  <c r="F25" i="2"/>
  <c r="V24" i="2"/>
  <c r="V23" i="2"/>
  <c r="V22" i="2"/>
  <c r="V21" i="2"/>
  <c r="V20" i="2"/>
  <c r="V19" i="2"/>
  <c r="V18" i="2"/>
  <c r="V17" i="2"/>
  <c r="V16" i="2"/>
  <c r="V15" i="2"/>
  <c r="T14" i="2"/>
  <c r="S14" i="2"/>
  <c r="R14" i="2"/>
  <c r="Q14" i="2"/>
  <c r="P14" i="2"/>
  <c r="M14" i="2"/>
  <c r="L14" i="2"/>
  <c r="K14" i="2"/>
  <c r="J14" i="2"/>
  <c r="I14" i="2"/>
  <c r="H14" i="2"/>
  <c r="G14" i="2"/>
  <c r="F14" i="2"/>
  <c r="E14" i="2"/>
  <c r="V13" i="2"/>
  <c r="V12" i="2"/>
  <c r="V11" i="2"/>
  <c r="V10" i="2"/>
  <c r="V9" i="2"/>
  <c r="V5" i="2"/>
  <c r="V4" i="2"/>
  <c r="V14" i="2" l="1"/>
  <c r="H36" i="2"/>
  <c r="S36" i="2"/>
  <c r="R36" i="2"/>
  <c r="Q36" i="2"/>
  <c r="P36" i="2"/>
  <c r="M36" i="2"/>
  <c r="L36" i="2"/>
  <c r="I36" i="2"/>
  <c r="V35" i="2"/>
  <c r="T36" i="2"/>
  <c r="K36" i="2"/>
  <c r="J36" i="2"/>
  <c r="G36" i="2"/>
  <c r="E36" i="2"/>
  <c r="V25" i="2"/>
  <c r="F36" i="2"/>
  <c r="V36" i="2" l="1"/>
  <c r="L24" i="1"/>
  <c r="G24" i="1"/>
  <c r="L23" i="1" l="1"/>
  <c r="G23" i="1"/>
  <c r="L21" i="1" l="1"/>
  <c r="G21" i="1"/>
  <c r="L20" i="1"/>
  <c r="G20" i="1"/>
  <c r="L19" i="1"/>
  <c r="G19" i="1"/>
  <c r="L18" i="1"/>
  <c r="G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<sst xmlns="http://schemas.openxmlformats.org/spreadsheetml/2006/main" count="204" uniqueCount="174">
  <si>
    <t xml:space="preserve"> 單位：人</t>
  </si>
  <si>
    <t>專任副教授</t>
    <phoneticPr fontId="1" type="noConversion"/>
  </si>
  <si>
    <t>專任助理教授</t>
    <phoneticPr fontId="1" type="noConversion"/>
  </si>
  <si>
    <t>專任講師</t>
    <phoneticPr fontId="1" type="noConversion"/>
  </si>
  <si>
    <t>其他
(含軍護教師)</t>
    <phoneticPr fontId="1" type="noConversion"/>
  </si>
  <si>
    <t>總計</t>
    <phoneticPr fontId="1" type="noConversion"/>
  </si>
  <si>
    <t>兼任教授</t>
    <phoneticPr fontId="1" type="noConversion"/>
  </si>
  <si>
    <t>兼任副教授</t>
    <phoneticPr fontId="1" type="noConversion"/>
  </si>
  <si>
    <t>兼任助理教授</t>
    <phoneticPr fontId="1" type="noConversion"/>
  </si>
  <si>
    <t>兼任講師</t>
    <phoneticPr fontId="1" type="noConversion"/>
  </si>
  <si>
    <t>總計2</t>
  </si>
  <si>
    <t>年份</t>
    <phoneticPr fontId="1" type="noConversion"/>
  </si>
  <si>
    <t>專任教授</t>
    <phoneticPr fontId="1" type="noConversion"/>
  </si>
  <si>
    <t>單位：人</t>
    <phoneticPr fontId="1" type="noConversion"/>
  </si>
  <si>
    <t xml:space="preserve">項目／科目 </t>
    <phoneticPr fontId="1" type="noConversion"/>
  </si>
  <si>
    <t>文學院</t>
  </si>
  <si>
    <t>農資學院</t>
    <phoneticPr fontId="1" type="noConversion"/>
  </si>
  <si>
    <t>理學院</t>
  </si>
  <si>
    <t>工學院</t>
  </si>
  <si>
    <t>電資學院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</si>
  <si>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</si>
  <si>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</si>
  <si>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</si>
  <si>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</si>
  <si>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軍訓室</t>
  </si>
  <si>
    <t>體育室</t>
  </si>
  <si>
    <t>師培中心</t>
    <phoneticPr fontId="1" type="noConversion"/>
  </si>
  <si>
    <t>教務處
通識中心</t>
    <phoneticPr fontId="1" type="noConversion"/>
  </si>
  <si>
    <t>生科中心</t>
    <phoneticPr fontId="1" type="noConversion"/>
  </si>
  <si>
    <t>前瞻中心</t>
    <phoneticPr fontId="10" type="noConversion"/>
  </si>
  <si>
    <t>合計</t>
  </si>
  <si>
    <t xml:space="preserve">專任 </t>
  </si>
  <si>
    <t xml:space="preserve">等級別(人數) </t>
    <phoneticPr fontId="10" type="noConversion"/>
  </si>
  <si>
    <t xml:space="preserve">教授 </t>
  </si>
  <si>
    <t>A</t>
  </si>
  <si>
    <t xml:space="preserve">副教授 </t>
  </si>
  <si>
    <t>B</t>
  </si>
  <si>
    <t>助理教授</t>
  </si>
  <si>
    <t>C</t>
  </si>
  <si>
    <t xml:space="preserve">講師 </t>
  </si>
  <si>
    <t>D</t>
  </si>
  <si>
    <t xml:space="preserve">其他(含軍護教師) </t>
  </si>
  <si>
    <t>E</t>
  </si>
  <si>
    <t xml:space="preserve">學歷別(人數) </t>
    <phoneticPr fontId="10" type="noConversion"/>
  </si>
  <si>
    <t xml:space="preserve">博士 </t>
  </si>
  <si>
    <t xml:space="preserve">碩士 </t>
  </si>
  <si>
    <t xml:space="preserve">學士 </t>
  </si>
  <si>
    <t xml:space="preserve">其他 </t>
  </si>
  <si>
    <t xml:space="preserve">外籍教師(說明4) </t>
  </si>
  <si>
    <t xml:space="preserve">專任教師人數小計(A+B+C+D+E) </t>
  </si>
  <si>
    <t>T</t>
  </si>
  <si>
    <t xml:space="preserve">兼任 </t>
  </si>
  <si>
    <t xml:space="preserve">等級別(人數) </t>
  </si>
  <si>
    <t>A1</t>
  </si>
  <si>
    <t>B1</t>
  </si>
  <si>
    <t>C1</t>
  </si>
  <si>
    <t>D1</t>
  </si>
  <si>
    <t>E1</t>
  </si>
  <si>
    <t xml:space="preserve">學歷別(人數) </t>
  </si>
  <si>
    <t>博士</t>
  </si>
  <si>
    <t>碩士</t>
  </si>
  <si>
    <t>學士</t>
  </si>
  <si>
    <t>其他</t>
  </si>
  <si>
    <t xml:space="preserve">兼任教師人數小計(A1+B1+C1+D1+E1) </t>
  </si>
  <si>
    <t>T1</t>
  </si>
  <si>
    <t xml:space="preserve">專業技術人員 </t>
  </si>
  <si>
    <t>A2</t>
  </si>
  <si>
    <t>B2</t>
  </si>
  <si>
    <t>C2</t>
  </si>
  <si>
    <t>D2</t>
  </si>
  <si>
    <t>E2</t>
  </si>
  <si>
    <t xml:space="preserve">專業技術人員人數小計(A2+B2+C2+D2+E2) </t>
  </si>
  <si>
    <t>T2</t>
  </si>
  <si>
    <t>專兼任教師總數(說明7)(T+T1÷4)</t>
  </si>
  <si>
    <t>單位：人</t>
  </si>
  <si>
    <t>年度</t>
  </si>
  <si>
    <t>講座教授人數</t>
  </si>
  <si>
    <t>特聘教授人數</t>
  </si>
  <si>
    <t>名譽教授人數</t>
  </si>
  <si>
    <t>26(累計)</t>
    <phoneticPr fontId="1" type="noConversion"/>
  </si>
  <si>
    <t>29(累計)</t>
    <phoneticPr fontId="1" type="noConversion"/>
  </si>
  <si>
    <t>39(累計)</t>
    <phoneticPr fontId="1" type="noConversion"/>
  </si>
  <si>
    <t>48(累計)</t>
    <phoneticPr fontId="1" type="noConversion"/>
  </si>
  <si>
    <t>49(累計)</t>
    <phoneticPr fontId="1" type="noConversion"/>
  </si>
  <si>
    <t>50(累計)</t>
    <phoneticPr fontId="1" type="noConversion"/>
  </si>
  <si>
    <t>52(累計)</t>
    <phoneticPr fontId="1" type="noConversion"/>
  </si>
  <si>
    <t>57(累計)</t>
    <phoneticPr fontId="1" type="noConversion"/>
  </si>
  <si>
    <t>農業暨自然資源學院</t>
  </si>
  <si>
    <t>管理學院</t>
  </si>
  <si>
    <t>法政學院</t>
  </si>
  <si>
    <t>電機資訊學院</t>
    <phoneticPr fontId="1" type="noConversion"/>
  </si>
  <si>
    <t>其它</t>
  </si>
  <si>
    <t>特聘教授設置辦法自2007年5月11日第52次校務會議通過後實施。</t>
  </si>
  <si>
    <t>講座教授從2006年起算。設置辦法自2001年6月13日第44次校務會議通過。</t>
  </si>
  <si>
    <r>
      <t>103年度名譽教授新增2人，累計26人</t>
    </r>
    <r>
      <rPr>
        <sz val="12"/>
        <rFont val="標楷體"/>
        <family val="4"/>
        <charset val="136"/>
      </rPr>
      <t>。</t>
    </r>
    <phoneticPr fontId="1" type="noConversion"/>
  </si>
  <si>
    <t>104年度名譽教授新增3人，累計29人。</t>
    <phoneticPr fontId="1" type="noConversion"/>
  </si>
  <si>
    <t>105年度名譽教授新增10人，累計39人。</t>
    <phoneticPr fontId="1" type="noConversion"/>
  </si>
  <si>
    <t>106年度名譽教授新增9人，累計48人。</t>
    <phoneticPr fontId="1" type="noConversion"/>
  </si>
  <si>
    <t>107年度名譽教授新增 1 人(農資院余碧教授)，累計49人。</t>
    <phoneticPr fontId="1" type="noConversion"/>
  </si>
  <si>
    <t>108年度名譽教授新增 1 人(理學院鄭政峯教授)，累計50人。</t>
    <phoneticPr fontId="1" type="noConversion"/>
  </si>
  <si>
    <t>109年度名譽教授新增2人(農資院王苑春教授、工學院吳震裕教授)，累計52人。</t>
    <phoneticPr fontId="1" type="noConversion"/>
  </si>
  <si>
    <t>職員
(校本部)</t>
    <phoneticPr fontId="1" type="noConversion"/>
  </si>
  <si>
    <t>職員
(林管處)</t>
    <phoneticPr fontId="1" type="noConversion"/>
  </si>
  <si>
    <t>助教</t>
    <phoneticPr fontId="1" type="noConversion"/>
  </si>
  <si>
    <t>校務基金
聘僱人員</t>
    <phoneticPr fontId="1" type="noConversion"/>
  </si>
  <si>
    <t>技工工友
(校本部)</t>
    <phoneticPr fontId="1" type="noConversion"/>
  </si>
  <si>
    <t>技工工友
(林管處)</t>
    <phoneticPr fontId="1" type="noConversion"/>
  </si>
  <si>
    <t>駐衛警</t>
    <phoneticPr fontId="1" type="noConversion"/>
  </si>
  <si>
    <t>填表說明：職員人數包含研究人員及技術人員。</t>
    <phoneticPr fontId="1" type="noConversion"/>
  </si>
  <si>
    <t>單位</t>
  </si>
  <si>
    <t>職員</t>
    <phoneticPr fontId="1" type="noConversion"/>
  </si>
  <si>
    <t>助教</t>
  </si>
  <si>
    <t>契約進用職員</t>
    <phoneticPr fontId="1" type="noConversion"/>
  </si>
  <si>
    <t>研究人員
(含專案)</t>
    <phoneticPr fontId="1" type="noConversion"/>
  </si>
  <si>
    <t>技工工友駕駛</t>
    <phoneticPr fontId="10" type="noConversion"/>
  </si>
  <si>
    <t>駐衛警</t>
  </si>
  <si>
    <t>高科技稀少性人員</t>
    <phoneticPr fontId="1" type="noConversion"/>
  </si>
  <si>
    <t>臨時專任人員</t>
    <phoneticPr fontId="1" type="noConversion"/>
  </si>
  <si>
    <t>校長室</t>
    <phoneticPr fontId="10" type="noConversion"/>
  </si>
  <si>
    <t>教務處</t>
  </si>
  <si>
    <t>學生事務處</t>
  </si>
  <si>
    <t>總務處</t>
  </si>
  <si>
    <t>研究發展處</t>
  </si>
  <si>
    <t>國際事務處</t>
  </si>
  <si>
    <t>圖書館</t>
  </si>
  <si>
    <t>秘書室</t>
  </si>
  <si>
    <t>人事室</t>
  </si>
  <si>
    <t>主計室</t>
    <phoneticPr fontId="1" type="noConversion"/>
  </si>
  <si>
    <t>計算機及資訊網路中心</t>
  </si>
  <si>
    <t>師資培育中心</t>
  </si>
  <si>
    <t xml:space="preserve">藝術中心 </t>
  </si>
  <si>
    <t>環境保護暨安全衛生中心</t>
  </si>
  <si>
    <t xml:space="preserve">文學院 </t>
  </si>
  <si>
    <t xml:space="preserve">農業暨自然資源學院  </t>
  </si>
  <si>
    <t xml:space="preserve">理學院  </t>
  </si>
  <si>
    <t xml:space="preserve">獸醫學院  </t>
  </si>
  <si>
    <t xml:space="preserve">管理學院  </t>
  </si>
  <si>
    <t xml:space="preserve">生物科技發展中心 </t>
  </si>
  <si>
    <t>前瞻理工科技研究中心</t>
    <phoneticPr fontId="1" type="noConversion"/>
  </si>
  <si>
    <t>人文社會科學前瞻研究中心</t>
  </si>
  <si>
    <t>農產品驗證中心</t>
    <phoneticPr fontId="1" type="noConversion"/>
  </si>
  <si>
    <t>實驗林管理處</t>
    <phoneticPr fontId="1" type="noConversion"/>
  </si>
  <si>
    <t>總計</t>
  </si>
  <si>
    <t>上述職員人數不含留職停薪人員</t>
    <phoneticPr fontId="1" type="noConversion"/>
  </si>
  <si>
    <t xml:space="preserve">表2-1：教師人數（2000-2022）（含專案教師）          </t>
    <phoneticPr fontId="1" type="noConversion"/>
  </si>
  <si>
    <t xml:space="preserve">表2-1-1：教師人數（2022）（含專案教師）                 </t>
    <phoneticPr fontId="1" type="noConversion"/>
  </si>
  <si>
    <t>表2-2：講座、特聘及名譽教授人數統計（2000-2022）</t>
    <phoneticPr fontId="1" type="noConversion"/>
  </si>
  <si>
    <t xml:space="preserve">表2-3：歷年行政支援人力統計（2000-2022）                                    </t>
    <phoneticPr fontId="1" type="noConversion"/>
  </si>
  <si>
    <t>表2-3-1：行政支援人力（2022）</t>
    <phoneticPr fontId="1" type="noConversion"/>
  </si>
  <si>
    <t xml:space="preserve">說明： </t>
  </si>
  <si>
    <t xml:space="preserve">2. 專兼任教師之級別(包括教授、副教授、助理教授、講師等)係依各校聘書內所聘之級別填列。 </t>
  </si>
  <si>
    <t xml:space="preserve">3. 合聘教師以其主要支薪、升等之單位為主聘單位、否則為從聘單位。 </t>
  </si>
  <si>
    <t xml:space="preserve">5. 其他教師係指軍訓教官、護理教師及其他不具有教授、副教授、助理教授、講師之名義之教師而言。 </t>
  </si>
  <si>
    <t xml:space="preserve">6. 各類組之教師人數統計依教師受聘之系所歸屬之專業類組為準。 </t>
  </si>
  <si>
    <t xml:space="preserve">7. 專兼任教師總數即專任教授、專任副教授、專任助理教授、專任講師、專任專業技術人員、軍訓教官、護理教師及可折算專任教師之兼任教師之和，依「大學增設、調整系所班組及招生名額採總量發展方式審查作業要點」計算。 </t>
    <phoneticPr fontId="1" type="noConversion"/>
  </si>
  <si>
    <t>8. 專業技術人員依報部所核定之教授、副教授、助理教授、講師等級別填列。</t>
  </si>
  <si>
    <t xml:space="preserve">9. 專任教師包含專任專業技術人員，其聘任資格依據「大學聘任專業技術人員擔任教學辦法」中所示。 </t>
  </si>
  <si>
    <t xml:space="preserve">1. 資料統計日期：111年10月15日 </t>
    <phoneticPr fontId="1" type="noConversion"/>
  </si>
  <si>
    <t xml:space="preserve">資料統計日期：111年10月15日 </t>
    <phoneticPr fontId="1" type="noConversion"/>
  </si>
  <si>
    <t>資料統計日期：111年10月15日</t>
    <phoneticPr fontId="1" type="noConversion"/>
  </si>
  <si>
    <t>醫學院</t>
    <phoneticPr fontId="10" type="noConversion"/>
  </si>
  <si>
    <t>副校長室</t>
    <phoneticPr fontId="10" type="noConversion"/>
  </si>
  <si>
    <t>產學研鏈結中心</t>
    <phoneticPr fontId="10" type="noConversion"/>
  </si>
  <si>
    <t>創新產業暨國際學院</t>
  </si>
  <si>
    <t>循環經濟研究學院</t>
    <phoneticPr fontId="10" type="noConversion"/>
  </si>
  <si>
    <t xml:space="preserve">生命科學院  </t>
    <phoneticPr fontId="10" type="noConversion"/>
  </si>
  <si>
    <t>生命科學院</t>
    <phoneticPr fontId="10" type="noConversion"/>
  </si>
  <si>
    <t>獸醫學院</t>
    <phoneticPr fontId="10" type="noConversion"/>
  </si>
  <si>
    <t xml:space="preserve">4. 外籍教師係指不持有中華民國護照者，與專(兼)任師資中之教授、副教授、助理教授、講師等人數係重複計算。 </t>
    <phoneticPr fontId="10" type="noConversion"/>
  </si>
  <si>
    <t>111年度名譽教授新增6人(農資院方繼教授、黃振文教授、楊正澤教授 、劉登城教授；工學院陳志敏教授；生科院陳良築教授)，累計63人。</t>
    <phoneticPr fontId="10" type="noConversion"/>
  </si>
  <si>
    <t>63(累計)</t>
    <phoneticPr fontId="1" type="noConversion"/>
  </si>
  <si>
    <t>醫學院</t>
    <phoneticPr fontId="10" type="noConversion"/>
  </si>
  <si>
    <t>微生物基因體學博士學位學程</t>
    <phoneticPr fontId="10" type="noConversion"/>
  </si>
  <si>
    <t>110年度名譽教授新增5人(文學院范豪英教授、阮秀莉教授；農資院楊秋忠教授、路光暉教授、唐立正教授)，累計57人。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</si>
</sst>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rgb="FFFF000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0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3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shrinkToFi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10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10" borderId="4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5" fillId="6" borderId="2" xfId="0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6" fillId="6" borderId="11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justify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justify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justify" vertical="center" wrapText="1"/>
    </xf>
    <xf numFmtId="0" fontId="2" fillId="12" borderId="13" xfId="0" applyFont="1" applyFill="1" applyBorder="1" applyAlignment="1">
      <alignment horizontal="justify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12" borderId="0" xfId="0" applyFont="1" applyFill="1" applyBorder="1" applyAlignment="1">
      <alignment horizontal="justify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justify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justify" vertical="center" wrapText="1"/>
    </xf>
    <xf numFmtId="0" fontId="2" fillId="12" borderId="3" xfId="0" applyFont="1" applyFill="1" applyBorder="1" applyAlignment="1">
      <alignment horizontal="justify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5" fillId="12" borderId="3" xfId="0" applyFont="1" applyFill="1" applyBorder="1" applyAlignment="1">
      <alignment horizontal="justify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7" borderId="4" xfId="0" applyFont="1" applyFill="1" applyBorder="1" applyAlignment="1">
      <alignment horizontal="center" vertical="center" wrapText="1" shrinkToFit="1"/>
    </xf>
    <xf numFmtId="0" fontId="3" fillId="7" borderId="10" xfId="0" applyFont="1" applyFill="1" applyBorder="1" applyAlignment="1">
      <alignment horizontal="center" vertical="center" wrapText="1" shrinkToFit="1"/>
    </xf>
    <xf numFmtId="0" fontId="3" fillId="7" borderId="9" xfId="0" applyFont="1" applyFill="1" applyBorder="1" applyAlignment="1">
      <alignment horizontal="center" vertical="center" wrapText="1" shrinkToFit="1"/>
    </xf>
    <xf numFmtId="0" fontId="3" fillId="7" borderId="4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30" zoomScaleNormal="130" workbookViewId="0">
      <selection activeCell="F29" sqref="F29"/>
    </sheetView>
  </sheetViews>
  <sheetFormatPr defaultColWidth="9" defaultRowHeight="16.2" x14ac:dyDescent="0.3"/>
  <cols>
    <col min="1" max="1" width="9" style="1"/>
    <col min="2" max="2" width="10.77734375" style="1" customWidth="1"/>
    <col min="3" max="3" width="12.77734375" style="1" customWidth="1"/>
    <col min="4" max="4" width="14.77734375" style="1" customWidth="1"/>
    <col min="5" max="5" width="10.77734375" style="1" customWidth="1"/>
    <col min="6" max="6" width="10.109375" style="1" bestFit="1" customWidth="1"/>
    <col min="7" max="7" width="9" style="1"/>
    <col min="8" max="8" width="10.77734375" style="1" customWidth="1"/>
    <col min="9" max="9" width="12.77734375" style="1" customWidth="1"/>
    <col min="10" max="10" width="14.77734375" style="1" customWidth="1"/>
    <col min="11" max="11" width="14" style="1" customWidth="1"/>
    <col min="12" max="12" width="10.88671875" style="1" bestFit="1" customWidth="1"/>
    <col min="13" max="16384" width="9" style="1"/>
  </cols>
  <sheetData>
    <row r="1" spans="1:12" s="4" customFormat="1" ht="26.25" customHeight="1" x14ac:dyDescent="0.3">
      <c r="A1" s="2" t="s">
        <v>144</v>
      </c>
      <c r="B1" s="3"/>
      <c r="C1" s="3"/>
      <c r="E1" s="3"/>
    </row>
    <row r="2" spans="1:12" x14ac:dyDescent="0.3">
      <c r="L2" s="5" t="s">
        <v>0</v>
      </c>
    </row>
    <row r="3" spans="1:12" ht="57.75" customHeight="1" x14ac:dyDescent="0.3">
      <c r="A3" s="22" t="s">
        <v>11</v>
      </c>
      <c r="B3" s="22" t="s">
        <v>12</v>
      </c>
      <c r="C3" s="22" t="s">
        <v>1</v>
      </c>
      <c r="D3" s="22" t="s">
        <v>2</v>
      </c>
      <c r="E3" s="22" t="s">
        <v>3</v>
      </c>
      <c r="F3" s="23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4" t="s">
        <v>10</v>
      </c>
    </row>
    <row r="4" spans="1:12" x14ac:dyDescent="0.3">
      <c r="A4" s="14">
        <v>2000</v>
      </c>
      <c r="B4" s="14">
        <v>277</v>
      </c>
      <c r="C4" s="14">
        <v>213</v>
      </c>
      <c r="D4" s="14">
        <v>44</v>
      </c>
      <c r="E4" s="14">
        <v>90</v>
      </c>
      <c r="F4" s="14">
        <v>18</v>
      </c>
      <c r="G4" s="14">
        <f t="shared" ref="G4:G17" si="0">SUM(B4:F4)</f>
        <v>642</v>
      </c>
      <c r="H4" s="14">
        <v>79</v>
      </c>
      <c r="I4" s="14">
        <v>48</v>
      </c>
      <c r="J4" s="14">
        <v>8</v>
      </c>
      <c r="K4" s="14">
        <v>39</v>
      </c>
      <c r="L4" s="15">
        <f>SUM(H4:K4)</f>
        <v>174</v>
      </c>
    </row>
    <row r="5" spans="1:12" x14ac:dyDescent="0.3">
      <c r="A5" s="7">
        <v>2001</v>
      </c>
      <c r="B5" s="7">
        <v>301</v>
      </c>
      <c r="C5" s="7">
        <v>192</v>
      </c>
      <c r="D5" s="7">
        <v>57</v>
      </c>
      <c r="E5" s="7">
        <v>86</v>
      </c>
      <c r="F5" s="7">
        <v>17</v>
      </c>
      <c r="G5" s="7">
        <f t="shared" si="0"/>
        <v>653</v>
      </c>
      <c r="H5" s="7">
        <v>85</v>
      </c>
      <c r="I5" s="7">
        <v>50</v>
      </c>
      <c r="J5" s="7">
        <v>11</v>
      </c>
      <c r="K5" s="7">
        <v>45</v>
      </c>
      <c r="L5" s="6">
        <f t="shared" ref="L5:L17" si="1">SUM(H5:K5)</f>
        <v>191</v>
      </c>
    </row>
    <row r="6" spans="1:12" x14ac:dyDescent="0.3">
      <c r="A6" s="14">
        <v>2002</v>
      </c>
      <c r="B6" s="14">
        <v>302</v>
      </c>
      <c r="C6" s="14">
        <v>189</v>
      </c>
      <c r="D6" s="14">
        <v>82</v>
      </c>
      <c r="E6" s="14">
        <v>86</v>
      </c>
      <c r="F6" s="14">
        <v>23</v>
      </c>
      <c r="G6" s="14">
        <f t="shared" si="0"/>
        <v>682</v>
      </c>
      <c r="H6" s="14">
        <v>74</v>
      </c>
      <c r="I6" s="14">
        <v>55</v>
      </c>
      <c r="J6" s="14">
        <v>17</v>
      </c>
      <c r="K6" s="14">
        <v>67</v>
      </c>
      <c r="L6" s="15">
        <f t="shared" si="1"/>
        <v>213</v>
      </c>
    </row>
    <row r="7" spans="1:12" x14ac:dyDescent="0.3">
      <c r="A7" s="7">
        <v>2003</v>
      </c>
      <c r="B7" s="7">
        <v>312</v>
      </c>
      <c r="C7" s="7">
        <v>180</v>
      </c>
      <c r="D7" s="7">
        <v>105</v>
      </c>
      <c r="E7" s="7">
        <v>75</v>
      </c>
      <c r="F7" s="7">
        <v>21</v>
      </c>
      <c r="G7" s="7">
        <f t="shared" si="0"/>
        <v>693</v>
      </c>
      <c r="H7" s="7">
        <v>69</v>
      </c>
      <c r="I7" s="7">
        <v>36</v>
      </c>
      <c r="J7" s="7">
        <v>21</v>
      </c>
      <c r="K7" s="7">
        <v>16</v>
      </c>
      <c r="L7" s="6">
        <f t="shared" si="1"/>
        <v>142</v>
      </c>
    </row>
    <row r="8" spans="1:12" x14ac:dyDescent="0.3">
      <c r="A8" s="14">
        <v>2004</v>
      </c>
      <c r="B8" s="14">
        <v>300</v>
      </c>
      <c r="C8" s="14">
        <v>196</v>
      </c>
      <c r="D8" s="14">
        <v>118</v>
      </c>
      <c r="E8" s="14">
        <v>69</v>
      </c>
      <c r="F8" s="14">
        <v>20</v>
      </c>
      <c r="G8" s="14">
        <f t="shared" si="0"/>
        <v>703</v>
      </c>
      <c r="H8" s="14">
        <v>49</v>
      </c>
      <c r="I8" s="14">
        <v>31</v>
      </c>
      <c r="J8" s="14">
        <v>18</v>
      </c>
      <c r="K8" s="14">
        <v>44</v>
      </c>
      <c r="L8" s="15">
        <f t="shared" si="1"/>
        <v>142</v>
      </c>
    </row>
    <row r="9" spans="1:12" x14ac:dyDescent="0.3">
      <c r="A9" s="7">
        <v>2005</v>
      </c>
      <c r="B9" s="7">
        <v>316</v>
      </c>
      <c r="C9" s="7">
        <v>196</v>
      </c>
      <c r="D9" s="7">
        <v>139</v>
      </c>
      <c r="E9" s="7">
        <v>63</v>
      </c>
      <c r="F9" s="7">
        <v>19</v>
      </c>
      <c r="G9" s="7">
        <f t="shared" si="0"/>
        <v>733</v>
      </c>
      <c r="H9" s="7">
        <v>81</v>
      </c>
      <c r="I9" s="7">
        <v>38</v>
      </c>
      <c r="J9" s="7">
        <v>29</v>
      </c>
      <c r="K9" s="7">
        <v>20</v>
      </c>
      <c r="L9" s="6">
        <f t="shared" si="1"/>
        <v>168</v>
      </c>
    </row>
    <row r="10" spans="1:12" x14ac:dyDescent="0.3">
      <c r="A10" s="14">
        <v>2006</v>
      </c>
      <c r="B10" s="14">
        <v>326</v>
      </c>
      <c r="C10" s="14">
        <v>202</v>
      </c>
      <c r="D10" s="14">
        <v>151</v>
      </c>
      <c r="E10" s="14">
        <v>52</v>
      </c>
      <c r="F10" s="14">
        <v>18</v>
      </c>
      <c r="G10" s="14">
        <f t="shared" si="0"/>
        <v>749</v>
      </c>
      <c r="H10" s="14">
        <v>93</v>
      </c>
      <c r="I10" s="14">
        <v>14</v>
      </c>
      <c r="J10" s="14">
        <v>36</v>
      </c>
      <c r="K10" s="14">
        <v>22</v>
      </c>
      <c r="L10" s="15">
        <f t="shared" si="1"/>
        <v>165</v>
      </c>
    </row>
    <row r="11" spans="1:12" x14ac:dyDescent="0.3">
      <c r="A11" s="7">
        <v>2007</v>
      </c>
      <c r="B11" s="7">
        <v>327</v>
      </c>
      <c r="C11" s="7">
        <v>209</v>
      </c>
      <c r="D11" s="7">
        <v>147</v>
      </c>
      <c r="E11" s="7">
        <v>48</v>
      </c>
      <c r="F11" s="7">
        <v>15</v>
      </c>
      <c r="G11" s="7">
        <f t="shared" si="0"/>
        <v>746</v>
      </c>
      <c r="H11" s="7">
        <v>91</v>
      </c>
      <c r="I11" s="7">
        <v>42</v>
      </c>
      <c r="J11" s="7">
        <v>41</v>
      </c>
      <c r="K11" s="7">
        <v>21</v>
      </c>
      <c r="L11" s="6">
        <f t="shared" si="1"/>
        <v>195</v>
      </c>
    </row>
    <row r="12" spans="1:12" x14ac:dyDescent="0.3">
      <c r="A12" s="14">
        <v>2008</v>
      </c>
      <c r="B12" s="14">
        <v>335</v>
      </c>
      <c r="C12" s="14">
        <v>217</v>
      </c>
      <c r="D12" s="14">
        <v>141</v>
      </c>
      <c r="E12" s="14">
        <v>46</v>
      </c>
      <c r="F12" s="14">
        <v>13</v>
      </c>
      <c r="G12" s="14">
        <f t="shared" si="0"/>
        <v>752</v>
      </c>
      <c r="H12" s="14">
        <v>93</v>
      </c>
      <c r="I12" s="14">
        <v>43</v>
      </c>
      <c r="J12" s="14">
        <v>46</v>
      </c>
      <c r="K12" s="14">
        <v>21</v>
      </c>
      <c r="L12" s="15">
        <f t="shared" si="1"/>
        <v>203</v>
      </c>
    </row>
    <row r="13" spans="1:12" x14ac:dyDescent="0.3">
      <c r="A13" s="7">
        <v>2009</v>
      </c>
      <c r="B13" s="7">
        <v>337</v>
      </c>
      <c r="C13" s="7">
        <v>219</v>
      </c>
      <c r="D13" s="7">
        <v>147</v>
      </c>
      <c r="E13" s="7">
        <v>40</v>
      </c>
      <c r="F13" s="7">
        <v>13</v>
      </c>
      <c r="G13" s="7">
        <f t="shared" si="0"/>
        <v>756</v>
      </c>
      <c r="H13" s="7">
        <v>83</v>
      </c>
      <c r="I13" s="7">
        <v>43</v>
      </c>
      <c r="J13" s="7">
        <v>46</v>
      </c>
      <c r="K13" s="7">
        <v>30</v>
      </c>
      <c r="L13" s="6">
        <f t="shared" si="1"/>
        <v>202</v>
      </c>
    </row>
    <row r="14" spans="1:12" x14ac:dyDescent="0.3">
      <c r="A14" s="14">
        <v>2010</v>
      </c>
      <c r="B14" s="14">
        <v>339</v>
      </c>
      <c r="C14" s="14">
        <v>216</v>
      </c>
      <c r="D14" s="14">
        <v>151</v>
      </c>
      <c r="E14" s="14">
        <v>40</v>
      </c>
      <c r="F14" s="14">
        <v>12</v>
      </c>
      <c r="G14" s="14">
        <f t="shared" si="0"/>
        <v>758</v>
      </c>
      <c r="H14" s="14">
        <v>81</v>
      </c>
      <c r="I14" s="14">
        <v>43</v>
      </c>
      <c r="J14" s="14">
        <v>47</v>
      </c>
      <c r="K14" s="14">
        <v>31</v>
      </c>
      <c r="L14" s="15">
        <f t="shared" si="1"/>
        <v>202</v>
      </c>
    </row>
    <row r="15" spans="1:12" x14ac:dyDescent="0.3">
      <c r="A15" s="7">
        <v>2011</v>
      </c>
      <c r="B15" s="7">
        <v>335</v>
      </c>
      <c r="C15" s="7">
        <v>222</v>
      </c>
      <c r="D15" s="7">
        <v>152</v>
      </c>
      <c r="E15" s="7">
        <v>35</v>
      </c>
      <c r="F15" s="7">
        <v>12</v>
      </c>
      <c r="G15" s="7">
        <f t="shared" si="0"/>
        <v>756</v>
      </c>
      <c r="H15" s="7">
        <v>80</v>
      </c>
      <c r="I15" s="7">
        <v>45</v>
      </c>
      <c r="J15" s="7">
        <v>49</v>
      </c>
      <c r="K15" s="7">
        <v>33</v>
      </c>
      <c r="L15" s="6">
        <f t="shared" si="1"/>
        <v>207</v>
      </c>
    </row>
    <row r="16" spans="1:12" x14ac:dyDescent="0.3">
      <c r="A16" s="14">
        <v>2012</v>
      </c>
      <c r="B16" s="14">
        <v>375</v>
      </c>
      <c r="C16" s="14">
        <v>220</v>
      </c>
      <c r="D16" s="14">
        <v>131</v>
      </c>
      <c r="E16" s="14">
        <v>31</v>
      </c>
      <c r="F16" s="14">
        <v>13</v>
      </c>
      <c r="G16" s="14">
        <f t="shared" si="0"/>
        <v>770</v>
      </c>
      <c r="H16" s="14">
        <v>67</v>
      </c>
      <c r="I16" s="14">
        <v>42</v>
      </c>
      <c r="J16" s="14">
        <v>40</v>
      </c>
      <c r="K16" s="14">
        <v>34</v>
      </c>
      <c r="L16" s="15">
        <f t="shared" si="1"/>
        <v>183</v>
      </c>
    </row>
    <row r="17" spans="1:12" x14ac:dyDescent="0.3">
      <c r="A17" s="7">
        <v>2013</v>
      </c>
      <c r="B17" s="7">
        <v>388</v>
      </c>
      <c r="C17" s="7">
        <v>220</v>
      </c>
      <c r="D17" s="7">
        <v>140</v>
      </c>
      <c r="E17" s="7">
        <v>29</v>
      </c>
      <c r="F17" s="7">
        <v>12</v>
      </c>
      <c r="G17" s="7">
        <f t="shared" si="0"/>
        <v>789</v>
      </c>
      <c r="H17" s="7">
        <v>62</v>
      </c>
      <c r="I17" s="7">
        <v>47</v>
      </c>
      <c r="J17" s="7">
        <v>61</v>
      </c>
      <c r="K17" s="7">
        <v>74</v>
      </c>
      <c r="L17" s="6">
        <f t="shared" si="1"/>
        <v>244</v>
      </c>
    </row>
    <row r="18" spans="1:12" x14ac:dyDescent="0.3">
      <c r="A18" s="14">
        <v>2014</v>
      </c>
      <c r="B18" s="14">
        <v>407</v>
      </c>
      <c r="C18" s="14">
        <v>198</v>
      </c>
      <c r="D18" s="14">
        <v>134</v>
      </c>
      <c r="E18" s="14">
        <v>27</v>
      </c>
      <c r="F18" s="14">
        <v>11</v>
      </c>
      <c r="G18" s="14">
        <f>SUM(B18:F18)</f>
        <v>777</v>
      </c>
      <c r="H18" s="14">
        <v>86</v>
      </c>
      <c r="I18" s="14">
        <v>58</v>
      </c>
      <c r="J18" s="14">
        <v>61</v>
      </c>
      <c r="K18" s="14">
        <v>72</v>
      </c>
      <c r="L18" s="15">
        <f>SUM(H18:K18)</f>
        <v>277</v>
      </c>
    </row>
    <row r="19" spans="1:12" x14ac:dyDescent="0.3">
      <c r="A19" s="13">
        <v>2015</v>
      </c>
      <c r="B19" s="13">
        <v>398</v>
      </c>
      <c r="C19" s="13">
        <v>199</v>
      </c>
      <c r="D19" s="13">
        <v>124</v>
      </c>
      <c r="E19" s="13">
        <v>26</v>
      </c>
      <c r="F19" s="13">
        <v>12</v>
      </c>
      <c r="G19" s="13">
        <f>SUM(B19:F19)</f>
        <v>759</v>
      </c>
      <c r="H19" s="13">
        <v>84</v>
      </c>
      <c r="I19" s="13">
        <v>54</v>
      </c>
      <c r="J19" s="13">
        <v>63</v>
      </c>
      <c r="K19" s="13">
        <v>87</v>
      </c>
      <c r="L19" s="12">
        <f>SUM(H19:K19)</f>
        <v>288</v>
      </c>
    </row>
    <row r="20" spans="1:12" x14ac:dyDescent="0.3">
      <c r="A20" s="11">
        <v>2016</v>
      </c>
      <c r="B20" s="11">
        <v>398</v>
      </c>
      <c r="C20" s="11">
        <v>199</v>
      </c>
      <c r="D20" s="11">
        <v>132</v>
      </c>
      <c r="E20" s="11">
        <v>23</v>
      </c>
      <c r="F20" s="11">
        <v>12</v>
      </c>
      <c r="G20" s="11">
        <f>SUM(B20:F20)</f>
        <v>764</v>
      </c>
      <c r="H20" s="11">
        <v>69</v>
      </c>
      <c r="I20" s="11">
        <v>49</v>
      </c>
      <c r="J20" s="11">
        <v>64</v>
      </c>
      <c r="K20" s="11">
        <v>73</v>
      </c>
      <c r="L20" s="10">
        <f>SUM(H20:K20)</f>
        <v>255</v>
      </c>
    </row>
    <row r="21" spans="1:12" x14ac:dyDescent="0.3">
      <c r="A21" s="16">
        <v>2017</v>
      </c>
      <c r="B21" s="9">
        <v>406</v>
      </c>
      <c r="C21" s="9">
        <v>193</v>
      </c>
      <c r="D21" s="9">
        <v>130</v>
      </c>
      <c r="E21" s="9">
        <v>20</v>
      </c>
      <c r="F21" s="9">
        <v>10</v>
      </c>
      <c r="G21" s="9">
        <f>SUM(B21:F21)</f>
        <v>759</v>
      </c>
      <c r="H21" s="9">
        <v>74</v>
      </c>
      <c r="I21" s="9">
        <v>47</v>
      </c>
      <c r="J21" s="9">
        <v>71</v>
      </c>
      <c r="K21" s="9">
        <v>69</v>
      </c>
      <c r="L21" s="8">
        <f>SUM(H21:K21)</f>
        <v>261</v>
      </c>
    </row>
    <row r="22" spans="1:12" x14ac:dyDescent="0.3">
      <c r="A22" s="17">
        <v>2018</v>
      </c>
      <c r="B22" s="17">
        <v>404</v>
      </c>
      <c r="C22" s="17">
        <v>192</v>
      </c>
      <c r="D22" s="17">
        <v>137</v>
      </c>
      <c r="E22" s="17">
        <v>18</v>
      </c>
      <c r="F22" s="17">
        <v>8</v>
      </c>
      <c r="G22" s="17">
        <v>759</v>
      </c>
      <c r="H22" s="17">
        <v>73</v>
      </c>
      <c r="I22" s="19">
        <v>49</v>
      </c>
      <c r="J22" s="17">
        <v>71</v>
      </c>
      <c r="K22" s="17">
        <v>76</v>
      </c>
      <c r="L22" s="17">
        <v>269</v>
      </c>
    </row>
    <row r="23" spans="1:12" x14ac:dyDescent="0.3">
      <c r="A23" s="20">
        <v>2019</v>
      </c>
      <c r="B23" s="20">
        <v>409</v>
      </c>
      <c r="C23" s="20">
        <v>198</v>
      </c>
      <c r="D23" s="20">
        <v>126</v>
      </c>
      <c r="E23" s="20">
        <v>16</v>
      </c>
      <c r="F23" s="20">
        <v>8</v>
      </c>
      <c r="G23" s="20">
        <f>SUM(B23:F23)</f>
        <v>757</v>
      </c>
      <c r="H23" s="20">
        <v>62</v>
      </c>
      <c r="I23" s="20">
        <v>51</v>
      </c>
      <c r="J23" s="20">
        <v>63</v>
      </c>
      <c r="K23" s="20">
        <v>80</v>
      </c>
      <c r="L23" s="20">
        <f>SUM(H23:K23)</f>
        <v>256</v>
      </c>
    </row>
    <row r="24" spans="1:12" x14ac:dyDescent="0.3">
      <c r="A24" s="17">
        <v>2020</v>
      </c>
      <c r="B24" s="17">
        <v>412</v>
      </c>
      <c r="C24" s="17">
        <v>192</v>
      </c>
      <c r="D24" s="17">
        <v>145</v>
      </c>
      <c r="E24" s="17">
        <v>15</v>
      </c>
      <c r="F24" s="17">
        <v>14</v>
      </c>
      <c r="G24" s="17">
        <f>SUM(B24:F24)</f>
        <v>778</v>
      </c>
      <c r="H24" s="17">
        <v>93</v>
      </c>
      <c r="I24" s="19">
        <v>52</v>
      </c>
      <c r="J24" s="17">
        <v>73</v>
      </c>
      <c r="K24" s="17">
        <v>88</v>
      </c>
      <c r="L24" s="17">
        <f>SUM(H24:K24)</f>
        <v>306</v>
      </c>
    </row>
    <row r="25" spans="1:12" x14ac:dyDescent="0.3">
      <c r="A25" s="20">
        <v>2021</v>
      </c>
      <c r="B25" s="20">
        <v>418</v>
      </c>
      <c r="C25" s="20">
        <v>218</v>
      </c>
      <c r="D25" s="20">
        <v>179</v>
      </c>
      <c r="E25" s="20">
        <v>13</v>
      </c>
      <c r="F25" s="20">
        <v>14</v>
      </c>
      <c r="G25" s="20">
        <f>SUM(B25:F25)</f>
        <v>842</v>
      </c>
      <c r="H25" s="20">
        <v>92</v>
      </c>
      <c r="I25" s="20">
        <v>49</v>
      </c>
      <c r="J25" s="20">
        <v>79</v>
      </c>
      <c r="K25" s="20">
        <v>84</v>
      </c>
      <c r="L25" s="20">
        <f>SUM(H25:K25)</f>
        <v>304</v>
      </c>
    </row>
    <row r="26" spans="1:12" x14ac:dyDescent="0.3">
      <c r="A26" s="17">
        <v>2022</v>
      </c>
      <c r="B26" s="17">
        <v>413</v>
      </c>
      <c r="C26" s="17">
        <v>233</v>
      </c>
      <c r="D26" s="17">
        <v>198</v>
      </c>
      <c r="E26" s="17">
        <v>12</v>
      </c>
      <c r="F26" s="17">
        <v>14</v>
      </c>
      <c r="G26" s="17">
        <v>870</v>
      </c>
      <c r="H26" s="17">
        <v>97</v>
      </c>
      <c r="I26" s="17">
        <v>57</v>
      </c>
      <c r="J26" s="17">
        <v>104</v>
      </c>
      <c r="K26" s="17">
        <v>162</v>
      </c>
      <c r="L26" s="17">
        <v>420</v>
      </c>
    </row>
    <row r="27" spans="1:12" x14ac:dyDescent="0.3">
      <c r="A27" t="s">
        <v>158</v>
      </c>
    </row>
    <row r="29" spans="1:12" x14ac:dyDescent="0.3">
      <c r="D29" s="21"/>
    </row>
    <row r="33" spans="3:3" x14ac:dyDescent="0.3">
      <c r="C33" s="18"/>
    </row>
  </sheetData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G4:G21 G23:G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5" zoomScaleNormal="100" workbookViewId="0">
      <selection activeCell="A45" sqref="A45:U45"/>
    </sheetView>
  </sheetViews>
  <sheetFormatPr defaultRowHeight="16.2" x14ac:dyDescent="0.3"/>
  <cols>
    <col min="3" max="3" width="14" customWidth="1"/>
    <col min="7" max="14" width="9" customWidth="1"/>
  </cols>
  <sheetData>
    <row r="1" spans="1:22" ht="19.8" x14ac:dyDescent="0.3">
      <c r="A1" s="130" t="s">
        <v>145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/>
      <c r="V2" s="1" t="s">
        <v>13</v>
      </c>
    </row>
    <row r="3" spans="1:22" ht="55.2" x14ac:dyDescent="0.3">
      <c r="A3" s="131" t="s">
        <v>14</v>
      </c>
      <c r="B3" s="132"/>
      <c r="C3" s="132"/>
      <c r="D3" s="133"/>
      <c r="E3" s="25" t="s">
        <v>15</v>
      </c>
      <c r="F3" s="26" t="s">
        <v>16</v>
      </c>
      <c r="G3" s="26" t="s">
        <v>17</v>
      </c>
      <c r="H3" s="26" t="s">
        <v>18</v>
      </c>
      <c r="I3" s="26" t="s">
        <v>19</v>
      </c>
      <c r="J3" s="27" t="s">
        <v>20</v>
      </c>
      <c r="K3" s="27" t="s">
        <v>21</v>
      </c>
      <c r="L3" s="27" t="s">
        <v>22</v>
      </c>
      <c r="M3" s="26" t="s">
        <v>23</v>
      </c>
      <c r="N3" s="26" t="s">
        <v>171</v>
      </c>
      <c r="O3" s="127" t="s">
        <v>172</v>
      </c>
      <c r="P3" s="26" t="s">
        <v>24</v>
      </c>
      <c r="Q3" s="26" t="s">
        <v>25</v>
      </c>
      <c r="R3" s="26" t="s">
        <v>26</v>
      </c>
      <c r="S3" s="26" t="s">
        <v>27</v>
      </c>
      <c r="T3" s="26" t="s">
        <v>28</v>
      </c>
      <c r="U3" s="26" t="s">
        <v>29</v>
      </c>
      <c r="V3" s="26" t="s">
        <v>30</v>
      </c>
    </row>
    <row r="4" spans="1:22" x14ac:dyDescent="0.3">
      <c r="A4" s="134" t="s">
        <v>31</v>
      </c>
      <c r="B4" s="137" t="s">
        <v>32</v>
      </c>
      <c r="C4" s="28" t="s">
        <v>33</v>
      </c>
      <c r="D4" s="29" t="s">
        <v>34</v>
      </c>
      <c r="E4" s="30">
        <v>18</v>
      </c>
      <c r="F4" s="31">
        <v>96</v>
      </c>
      <c r="G4" s="31">
        <v>45</v>
      </c>
      <c r="H4" s="36">
        <v>66</v>
      </c>
      <c r="I4" s="36">
        <v>36</v>
      </c>
      <c r="J4" s="36">
        <v>33</v>
      </c>
      <c r="K4" s="36">
        <v>27</v>
      </c>
      <c r="L4" s="36">
        <v>56</v>
      </c>
      <c r="M4" s="36">
        <v>16</v>
      </c>
      <c r="N4" s="36">
        <v>17</v>
      </c>
      <c r="O4" s="36">
        <v>0</v>
      </c>
      <c r="P4" s="36">
        <v>0</v>
      </c>
      <c r="Q4" s="36">
        <v>2</v>
      </c>
      <c r="R4" s="36">
        <v>0</v>
      </c>
      <c r="S4" s="31">
        <v>0</v>
      </c>
      <c r="T4" s="31">
        <v>1</v>
      </c>
      <c r="U4" s="31">
        <v>0</v>
      </c>
      <c r="V4" s="32">
        <f>SUM(E4:U4)</f>
        <v>413</v>
      </c>
    </row>
    <row r="5" spans="1:22" x14ac:dyDescent="0.3">
      <c r="A5" s="135"/>
      <c r="B5" s="138"/>
      <c r="C5" s="28" t="s">
        <v>35</v>
      </c>
      <c r="D5" s="29" t="s">
        <v>36</v>
      </c>
      <c r="E5" s="30">
        <v>27</v>
      </c>
      <c r="F5" s="31">
        <v>44</v>
      </c>
      <c r="G5" s="31">
        <v>25</v>
      </c>
      <c r="H5" s="36">
        <v>31</v>
      </c>
      <c r="I5" s="36">
        <v>13</v>
      </c>
      <c r="J5" s="36">
        <v>10</v>
      </c>
      <c r="K5" s="36">
        <v>13</v>
      </c>
      <c r="L5" s="36">
        <v>19</v>
      </c>
      <c r="M5" s="36">
        <v>16</v>
      </c>
      <c r="N5" s="36">
        <v>29</v>
      </c>
      <c r="O5" s="36">
        <v>1</v>
      </c>
      <c r="P5" s="36">
        <v>0</v>
      </c>
      <c r="Q5" s="36">
        <v>5</v>
      </c>
      <c r="R5" s="36">
        <v>0</v>
      </c>
      <c r="S5" s="31">
        <v>1</v>
      </c>
      <c r="T5" s="31">
        <v>0</v>
      </c>
      <c r="U5" s="31">
        <v>0</v>
      </c>
      <c r="V5" s="32">
        <f>SUM(E5:U5)</f>
        <v>234</v>
      </c>
    </row>
    <row r="6" spans="1:22" x14ac:dyDescent="0.3">
      <c r="A6" s="135"/>
      <c r="B6" s="138"/>
      <c r="C6" s="28" t="s">
        <v>37</v>
      </c>
      <c r="D6" s="29" t="s">
        <v>38</v>
      </c>
      <c r="E6" s="30">
        <v>28</v>
      </c>
      <c r="F6" s="31">
        <v>40</v>
      </c>
      <c r="G6" s="31">
        <v>14</v>
      </c>
      <c r="H6" s="36">
        <v>20</v>
      </c>
      <c r="I6" s="36">
        <v>3</v>
      </c>
      <c r="J6" s="36">
        <v>14</v>
      </c>
      <c r="K6" s="36">
        <v>10</v>
      </c>
      <c r="L6" s="36">
        <v>7</v>
      </c>
      <c r="M6" s="36">
        <v>4</v>
      </c>
      <c r="N6" s="36">
        <v>53</v>
      </c>
      <c r="O6" s="36">
        <v>1</v>
      </c>
      <c r="P6" s="36">
        <v>0</v>
      </c>
      <c r="Q6" s="36">
        <v>3</v>
      </c>
      <c r="R6" s="36">
        <v>0</v>
      </c>
      <c r="S6" s="31">
        <v>1</v>
      </c>
      <c r="T6" s="31">
        <v>0</v>
      </c>
      <c r="U6" s="31">
        <v>0</v>
      </c>
      <c r="V6" s="32">
        <f>SUM(E6:U6)</f>
        <v>198</v>
      </c>
    </row>
    <row r="7" spans="1:22" x14ac:dyDescent="0.3">
      <c r="A7" s="135"/>
      <c r="B7" s="138"/>
      <c r="C7" s="28" t="s">
        <v>39</v>
      </c>
      <c r="D7" s="29" t="s">
        <v>40</v>
      </c>
      <c r="E7" s="30">
        <v>3</v>
      </c>
      <c r="F7" s="31">
        <v>2</v>
      </c>
      <c r="G7" s="31">
        <v>2</v>
      </c>
      <c r="H7" s="36">
        <v>1</v>
      </c>
      <c r="I7" s="36">
        <v>0</v>
      </c>
      <c r="J7" s="36">
        <v>0</v>
      </c>
      <c r="K7" s="36">
        <v>0</v>
      </c>
      <c r="L7" s="36">
        <v>1</v>
      </c>
      <c r="M7" s="36">
        <v>0</v>
      </c>
      <c r="N7" s="36">
        <v>0</v>
      </c>
      <c r="O7" s="36">
        <v>0</v>
      </c>
      <c r="P7" s="36">
        <v>0</v>
      </c>
      <c r="Q7" s="36">
        <v>2</v>
      </c>
      <c r="R7" s="36">
        <v>1</v>
      </c>
      <c r="S7" s="31">
        <v>0</v>
      </c>
      <c r="T7" s="31">
        <v>0</v>
      </c>
      <c r="U7" s="31">
        <v>0</v>
      </c>
      <c r="V7" s="32">
        <f>SUM(E7:U7)</f>
        <v>12</v>
      </c>
    </row>
    <row r="8" spans="1:22" x14ac:dyDescent="0.3">
      <c r="A8" s="135"/>
      <c r="B8" s="139"/>
      <c r="C8" s="33" t="s">
        <v>41</v>
      </c>
      <c r="D8" s="29" t="s">
        <v>42</v>
      </c>
      <c r="E8" s="30">
        <v>3</v>
      </c>
      <c r="F8" s="31">
        <v>0</v>
      </c>
      <c r="G8" s="31">
        <v>2</v>
      </c>
      <c r="H8" s="36">
        <v>1</v>
      </c>
      <c r="I8" s="36">
        <v>0</v>
      </c>
      <c r="J8" s="36">
        <v>1</v>
      </c>
      <c r="K8" s="36">
        <v>0</v>
      </c>
      <c r="L8" s="36">
        <v>0</v>
      </c>
      <c r="M8" s="36">
        <v>1</v>
      </c>
      <c r="N8" s="36">
        <v>0</v>
      </c>
      <c r="O8" s="36">
        <v>0</v>
      </c>
      <c r="P8" s="36">
        <v>5</v>
      </c>
      <c r="Q8" s="36">
        <v>0</v>
      </c>
      <c r="R8" s="36">
        <v>0</v>
      </c>
      <c r="S8" s="31">
        <v>0</v>
      </c>
      <c r="T8" s="31">
        <v>0</v>
      </c>
      <c r="U8" s="31">
        <v>0</v>
      </c>
      <c r="V8" s="32">
        <f>SUM(E8:U8)</f>
        <v>13</v>
      </c>
    </row>
    <row r="9" spans="1:22" x14ac:dyDescent="0.3">
      <c r="A9" s="135"/>
      <c r="B9" s="140" t="s">
        <v>43</v>
      </c>
      <c r="C9" s="143" t="s">
        <v>44</v>
      </c>
      <c r="D9" s="144"/>
      <c r="E9" s="30">
        <v>73</v>
      </c>
      <c r="F9" s="31">
        <v>180</v>
      </c>
      <c r="G9" s="31">
        <v>83</v>
      </c>
      <c r="H9" s="36">
        <v>117</v>
      </c>
      <c r="I9" s="36">
        <v>52</v>
      </c>
      <c r="J9" s="36">
        <v>57</v>
      </c>
      <c r="K9" s="36">
        <v>50</v>
      </c>
      <c r="L9" s="36">
        <v>81</v>
      </c>
      <c r="M9" s="36">
        <v>35</v>
      </c>
      <c r="N9" s="36">
        <v>78</v>
      </c>
      <c r="O9" s="36">
        <v>2</v>
      </c>
      <c r="P9" s="36">
        <v>0</v>
      </c>
      <c r="Q9" s="36">
        <v>2</v>
      </c>
      <c r="R9" s="36">
        <v>0</v>
      </c>
      <c r="S9" s="31">
        <v>2</v>
      </c>
      <c r="T9" s="31">
        <v>1</v>
      </c>
      <c r="U9" s="31">
        <v>0</v>
      </c>
      <c r="V9" s="32">
        <f t="shared" ref="V9:V13" si="0">SUM(E9:T9)</f>
        <v>813</v>
      </c>
    </row>
    <row r="10" spans="1:22" x14ac:dyDescent="0.3">
      <c r="A10" s="135"/>
      <c r="B10" s="141"/>
      <c r="C10" s="143" t="s">
        <v>45</v>
      </c>
      <c r="D10" s="144"/>
      <c r="E10" s="30">
        <v>5</v>
      </c>
      <c r="F10" s="31">
        <v>2</v>
      </c>
      <c r="G10" s="31">
        <v>5</v>
      </c>
      <c r="H10" s="36">
        <v>2</v>
      </c>
      <c r="I10" s="36">
        <v>0</v>
      </c>
      <c r="J10" s="36">
        <v>1</v>
      </c>
      <c r="K10" s="36">
        <v>0</v>
      </c>
      <c r="L10" s="36">
        <v>1</v>
      </c>
      <c r="M10" s="36">
        <v>2</v>
      </c>
      <c r="N10" s="36">
        <v>10</v>
      </c>
      <c r="O10" s="36">
        <v>0</v>
      </c>
      <c r="P10" s="36">
        <v>3</v>
      </c>
      <c r="Q10" s="36">
        <v>7</v>
      </c>
      <c r="R10" s="36">
        <v>1</v>
      </c>
      <c r="S10" s="31">
        <v>0</v>
      </c>
      <c r="T10" s="31">
        <v>0</v>
      </c>
      <c r="U10" s="31">
        <v>0</v>
      </c>
      <c r="V10" s="32">
        <f t="shared" si="0"/>
        <v>39</v>
      </c>
    </row>
    <row r="11" spans="1:22" x14ac:dyDescent="0.3">
      <c r="A11" s="135"/>
      <c r="B11" s="141"/>
      <c r="C11" s="143" t="s">
        <v>46</v>
      </c>
      <c r="D11" s="144"/>
      <c r="E11" s="30">
        <v>1</v>
      </c>
      <c r="F11" s="31">
        <v>0</v>
      </c>
      <c r="G11" s="31">
        <v>0</v>
      </c>
      <c r="H11" s="36">
        <v>0</v>
      </c>
      <c r="I11" s="36">
        <v>0</v>
      </c>
      <c r="J11" s="36">
        <v>0</v>
      </c>
      <c r="K11" s="36">
        <v>0</v>
      </c>
      <c r="L11" s="36">
        <v>1</v>
      </c>
      <c r="M11" s="36">
        <v>0</v>
      </c>
      <c r="N11" s="36">
        <v>11</v>
      </c>
      <c r="O11" s="36">
        <v>0</v>
      </c>
      <c r="P11" s="36">
        <v>2</v>
      </c>
      <c r="Q11" s="36">
        <v>3</v>
      </c>
      <c r="R11" s="36">
        <v>0</v>
      </c>
      <c r="S11" s="31">
        <v>0</v>
      </c>
      <c r="T11" s="31">
        <v>0</v>
      </c>
      <c r="U11" s="31">
        <v>0</v>
      </c>
      <c r="V11" s="32">
        <f t="shared" si="0"/>
        <v>18</v>
      </c>
    </row>
    <row r="12" spans="1:22" x14ac:dyDescent="0.3">
      <c r="A12" s="135"/>
      <c r="B12" s="142"/>
      <c r="C12" s="143" t="s">
        <v>47</v>
      </c>
      <c r="D12" s="144"/>
      <c r="E12" s="30">
        <v>0</v>
      </c>
      <c r="F12" s="31">
        <v>0</v>
      </c>
      <c r="G12" s="31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1">
        <v>0</v>
      </c>
      <c r="T12" s="31">
        <v>0</v>
      </c>
      <c r="U12" s="31">
        <v>0</v>
      </c>
      <c r="V12" s="32">
        <f t="shared" si="0"/>
        <v>0</v>
      </c>
    </row>
    <row r="13" spans="1:22" x14ac:dyDescent="0.3">
      <c r="A13" s="136"/>
      <c r="B13" s="143" t="s">
        <v>48</v>
      </c>
      <c r="C13" s="145"/>
      <c r="D13" s="144"/>
      <c r="E13" s="30">
        <v>5</v>
      </c>
      <c r="F13" s="31">
        <v>4</v>
      </c>
      <c r="G13" s="31">
        <v>2</v>
      </c>
      <c r="H13" s="31">
        <v>1</v>
      </c>
      <c r="I13" s="31">
        <v>0</v>
      </c>
      <c r="J13" s="31">
        <v>1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2">
        <f t="shared" si="0"/>
        <v>13</v>
      </c>
    </row>
    <row r="14" spans="1:22" x14ac:dyDescent="0.3">
      <c r="A14" s="146" t="s">
        <v>49</v>
      </c>
      <c r="B14" s="147"/>
      <c r="C14" s="148"/>
      <c r="D14" s="34" t="s">
        <v>50</v>
      </c>
      <c r="E14" s="35">
        <f>E4+E5+E6+E7+E8</f>
        <v>79</v>
      </c>
      <c r="F14" s="35">
        <f t="shared" ref="F14:T14" si="1">F4+F5+F6+F7+F8</f>
        <v>182</v>
      </c>
      <c r="G14" s="35">
        <f t="shared" si="1"/>
        <v>88</v>
      </c>
      <c r="H14" s="35">
        <f t="shared" si="1"/>
        <v>119</v>
      </c>
      <c r="I14" s="35">
        <f>I4+I5+I6+I7+I8</f>
        <v>52</v>
      </c>
      <c r="J14" s="35">
        <f t="shared" si="1"/>
        <v>58</v>
      </c>
      <c r="K14" s="35">
        <f t="shared" si="1"/>
        <v>50</v>
      </c>
      <c r="L14" s="35">
        <f>L4+L5+L6+L7+L8</f>
        <v>83</v>
      </c>
      <c r="M14" s="35">
        <f t="shared" si="1"/>
        <v>37</v>
      </c>
      <c r="N14" s="35">
        <f t="shared" si="1"/>
        <v>99</v>
      </c>
      <c r="O14" s="35">
        <f t="shared" si="1"/>
        <v>2</v>
      </c>
      <c r="P14" s="35">
        <f t="shared" si="1"/>
        <v>5</v>
      </c>
      <c r="Q14" s="35">
        <f t="shared" si="1"/>
        <v>12</v>
      </c>
      <c r="R14" s="35">
        <f t="shared" si="1"/>
        <v>1</v>
      </c>
      <c r="S14" s="35">
        <f t="shared" si="1"/>
        <v>2</v>
      </c>
      <c r="T14" s="35">
        <f t="shared" si="1"/>
        <v>1</v>
      </c>
      <c r="U14" s="35">
        <v>0</v>
      </c>
      <c r="V14" s="34">
        <f>SUM(SUM(E14:U14))</f>
        <v>870</v>
      </c>
    </row>
    <row r="15" spans="1:22" x14ac:dyDescent="0.3">
      <c r="A15" s="134" t="s">
        <v>51</v>
      </c>
      <c r="B15" s="137" t="s">
        <v>52</v>
      </c>
      <c r="C15" s="28" t="s">
        <v>33</v>
      </c>
      <c r="D15" s="36" t="s">
        <v>53</v>
      </c>
      <c r="E15" s="30">
        <v>10</v>
      </c>
      <c r="F15" s="31">
        <v>37</v>
      </c>
      <c r="G15" s="36">
        <v>13</v>
      </c>
      <c r="H15" s="36">
        <v>6</v>
      </c>
      <c r="I15" s="36">
        <v>6</v>
      </c>
      <c r="J15" s="36">
        <v>5</v>
      </c>
      <c r="K15" s="36">
        <v>2</v>
      </c>
      <c r="L15" s="36">
        <v>13</v>
      </c>
      <c r="M15" s="36">
        <v>3</v>
      </c>
      <c r="N15" s="36">
        <v>1</v>
      </c>
      <c r="O15" s="36">
        <v>0</v>
      </c>
      <c r="P15" s="36">
        <v>0</v>
      </c>
      <c r="Q15" s="36">
        <v>0</v>
      </c>
      <c r="R15" s="36">
        <v>0</v>
      </c>
      <c r="S15" s="31">
        <v>2</v>
      </c>
      <c r="T15" s="31">
        <v>0</v>
      </c>
      <c r="U15" s="31">
        <v>0</v>
      </c>
      <c r="V15" s="32">
        <f>SUM(E15:U15)</f>
        <v>98</v>
      </c>
    </row>
    <row r="16" spans="1:22" x14ac:dyDescent="0.3">
      <c r="A16" s="135"/>
      <c r="B16" s="138"/>
      <c r="C16" s="28" t="s">
        <v>35</v>
      </c>
      <c r="D16" s="36" t="s">
        <v>54</v>
      </c>
      <c r="E16" s="30">
        <v>15</v>
      </c>
      <c r="F16" s="31">
        <v>8</v>
      </c>
      <c r="G16" s="128">
        <v>8</v>
      </c>
      <c r="H16" s="36">
        <v>5</v>
      </c>
      <c r="I16" s="36">
        <v>0</v>
      </c>
      <c r="J16" s="36">
        <v>5</v>
      </c>
      <c r="K16" s="36">
        <v>2</v>
      </c>
      <c r="L16" s="36">
        <v>2</v>
      </c>
      <c r="M16" s="36">
        <v>1</v>
      </c>
      <c r="N16" s="36">
        <v>5</v>
      </c>
      <c r="O16" s="36">
        <v>0</v>
      </c>
      <c r="P16" s="36">
        <v>0</v>
      </c>
      <c r="Q16" s="36">
        <v>0</v>
      </c>
      <c r="R16" s="36">
        <v>1</v>
      </c>
      <c r="S16" s="31">
        <v>4</v>
      </c>
      <c r="T16" s="31">
        <v>0</v>
      </c>
      <c r="U16" s="31">
        <v>0</v>
      </c>
      <c r="V16" s="32">
        <f>SUM(E16:U16)</f>
        <v>56</v>
      </c>
    </row>
    <row r="17" spans="1:22" x14ac:dyDescent="0.3">
      <c r="A17" s="135"/>
      <c r="B17" s="138"/>
      <c r="C17" s="28" t="s">
        <v>37</v>
      </c>
      <c r="D17" s="36" t="s">
        <v>55</v>
      </c>
      <c r="E17" s="30">
        <v>23</v>
      </c>
      <c r="F17" s="31">
        <v>8</v>
      </c>
      <c r="G17" s="36">
        <v>5</v>
      </c>
      <c r="H17" s="36">
        <v>0</v>
      </c>
      <c r="I17" s="36">
        <v>1</v>
      </c>
      <c r="J17" s="36">
        <v>5</v>
      </c>
      <c r="K17" s="36">
        <v>3</v>
      </c>
      <c r="L17" s="36">
        <v>14</v>
      </c>
      <c r="M17" s="36">
        <v>6</v>
      </c>
      <c r="N17" s="36">
        <v>21</v>
      </c>
      <c r="O17" s="36">
        <v>0</v>
      </c>
      <c r="P17" s="36">
        <v>0</v>
      </c>
      <c r="Q17" s="36">
        <v>0</v>
      </c>
      <c r="R17" s="36">
        <v>2</v>
      </c>
      <c r="S17" s="31">
        <v>18</v>
      </c>
      <c r="T17" s="31">
        <v>0</v>
      </c>
      <c r="U17" s="31">
        <v>0</v>
      </c>
      <c r="V17" s="32">
        <f t="shared" ref="V17:V23" si="2">SUM(SUM(E17:T17))</f>
        <v>106</v>
      </c>
    </row>
    <row r="18" spans="1:22" x14ac:dyDescent="0.3">
      <c r="A18" s="135"/>
      <c r="B18" s="138"/>
      <c r="C18" s="28" t="s">
        <v>39</v>
      </c>
      <c r="D18" s="36" t="s">
        <v>56</v>
      </c>
      <c r="E18" s="30">
        <v>55</v>
      </c>
      <c r="F18" s="31">
        <v>15</v>
      </c>
      <c r="G18" s="36">
        <v>0</v>
      </c>
      <c r="H18" s="36">
        <v>1</v>
      </c>
      <c r="I18" s="36">
        <v>0</v>
      </c>
      <c r="J18" s="36">
        <v>0</v>
      </c>
      <c r="K18" s="36">
        <v>1</v>
      </c>
      <c r="L18" s="36">
        <v>7</v>
      </c>
      <c r="M18" s="36">
        <v>0</v>
      </c>
      <c r="N18" s="36">
        <v>68</v>
      </c>
      <c r="O18" s="36">
        <v>0</v>
      </c>
      <c r="P18" s="36">
        <v>0</v>
      </c>
      <c r="Q18" s="36">
        <v>5</v>
      </c>
      <c r="R18" s="36">
        <v>0</v>
      </c>
      <c r="S18" s="31">
        <v>8</v>
      </c>
      <c r="T18" s="31">
        <v>0</v>
      </c>
      <c r="U18" s="31">
        <v>0</v>
      </c>
      <c r="V18" s="32">
        <f t="shared" si="2"/>
        <v>160</v>
      </c>
    </row>
    <row r="19" spans="1:22" x14ac:dyDescent="0.3">
      <c r="A19" s="135"/>
      <c r="B19" s="139"/>
      <c r="C19" s="28" t="s">
        <v>47</v>
      </c>
      <c r="D19" s="36" t="s">
        <v>57</v>
      </c>
      <c r="E19" s="30">
        <v>0</v>
      </c>
      <c r="F19" s="30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6">
        <v>0</v>
      </c>
      <c r="P19" s="36">
        <v>0</v>
      </c>
      <c r="Q19" s="29">
        <v>0</v>
      </c>
      <c r="R19" s="29">
        <v>0</v>
      </c>
      <c r="S19" s="30">
        <v>0</v>
      </c>
      <c r="T19" s="31">
        <v>0</v>
      </c>
      <c r="U19" s="31">
        <v>0</v>
      </c>
      <c r="V19" s="32">
        <f t="shared" si="2"/>
        <v>0</v>
      </c>
    </row>
    <row r="20" spans="1:22" x14ac:dyDescent="0.3">
      <c r="A20" s="135"/>
      <c r="B20" s="137" t="s">
        <v>58</v>
      </c>
      <c r="C20" s="143" t="s">
        <v>59</v>
      </c>
      <c r="D20" s="144"/>
      <c r="E20" s="30">
        <v>51</v>
      </c>
      <c r="F20" s="31">
        <v>53</v>
      </c>
      <c r="G20" s="36">
        <v>23</v>
      </c>
      <c r="H20" s="36">
        <v>12</v>
      </c>
      <c r="I20" s="36">
        <v>7</v>
      </c>
      <c r="J20" s="36">
        <v>15</v>
      </c>
      <c r="K20" s="36">
        <v>6</v>
      </c>
      <c r="L20" s="36">
        <v>22</v>
      </c>
      <c r="M20" s="36">
        <v>8</v>
      </c>
      <c r="N20" s="36">
        <v>26</v>
      </c>
      <c r="O20" s="36">
        <v>0</v>
      </c>
      <c r="P20" s="36">
        <v>0</v>
      </c>
      <c r="Q20" s="36">
        <v>0</v>
      </c>
      <c r="R20" s="36">
        <v>2</v>
      </c>
      <c r="S20" s="31">
        <v>26</v>
      </c>
      <c r="T20" s="31">
        <v>0</v>
      </c>
      <c r="U20" s="31">
        <v>0</v>
      </c>
      <c r="V20" s="32">
        <f t="shared" si="2"/>
        <v>251</v>
      </c>
    </row>
    <row r="21" spans="1:22" x14ac:dyDescent="0.3">
      <c r="A21" s="135"/>
      <c r="B21" s="138"/>
      <c r="C21" s="143" t="s">
        <v>60</v>
      </c>
      <c r="D21" s="144"/>
      <c r="E21" s="30">
        <v>52</v>
      </c>
      <c r="F21" s="31">
        <v>9</v>
      </c>
      <c r="G21" s="36">
        <v>3</v>
      </c>
      <c r="H21" s="36">
        <v>0</v>
      </c>
      <c r="I21" s="36">
        <v>0</v>
      </c>
      <c r="J21" s="36">
        <v>0</v>
      </c>
      <c r="K21" s="36">
        <v>2</v>
      </c>
      <c r="L21" s="36">
        <v>12</v>
      </c>
      <c r="M21" s="36">
        <v>1</v>
      </c>
      <c r="N21" s="36">
        <v>27</v>
      </c>
      <c r="O21" s="36">
        <v>0</v>
      </c>
      <c r="P21" s="36">
        <v>0</v>
      </c>
      <c r="Q21" s="36">
        <v>5</v>
      </c>
      <c r="R21" s="36">
        <v>1</v>
      </c>
      <c r="S21" s="31">
        <v>5</v>
      </c>
      <c r="T21" s="31">
        <v>0</v>
      </c>
      <c r="U21" s="31">
        <v>0</v>
      </c>
      <c r="V21" s="32">
        <f t="shared" si="2"/>
        <v>117</v>
      </c>
    </row>
    <row r="22" spans="1:22" x14ac:dyDescent="0.3">
      <c r="A22" s="135"/>
      <c r="B22" s="138"/>
      <c r="C22" s="143" t="s">
        <v>61</v>
      </c>
      <c r="D22" s="144"/>
      <c r="E22" s="30">
        <v>0</v>
      </c>
      <c r="F22" s="31">
        <v>3</v>
      </c>
      <c r="G22" s="36">
        <v>0</v>
      </c>
      <c r="H22" s="36">
        <v>1</v>
      </c>
      <c r="I22" s="36">
        <v>0</v>
      </c>
      <c r="J22" s="36">
        <v>0</v>
      </c>
      <c r="K22" s="36">
        <v>0</v>
      </c>
      <c r="L22" s="36">
        <v>2</v>
      </c>
      <c r="M22" s="36">
        <v>1</v>
      </c>
      <c r="N22" s="36">
        <v>42</v>
      </c>
      <c r="O22" s="36">
        <v>0</v>
      </c>
      <c r="P22" s="36">
        <v>0</v>
      </c>
      <c r="Q22" s="36">
        <v>0</v>
      </c>
      <c r="R22" s="36">
        <v>0</v>
      </c>
      <c r="S22" s="31">
        <v>1</v>
      </c>
      <c r="T22" s="31">
        <v>0</v>
      </c>
      <c r="U22" s="31">
        <v>0</v>
      </c>
      <c r="V22" s="32">
        <f t="shared" si="2"/>
        <v>50</v>
      </c>
    </row>
    <row r="23" spans="1:22" x14ac:dyDescent="0.3">
      <c r="A23" s="135"/>
      <c r="B23" s="139"/>
      <c r="C23" s="143" t="s">
        <v>62</v>
      </c>
      <c r="D23" s="144"/>
      <c r="E23" s="30">
        <v>0</v>
      </c>
      <c r="F23" s="30">
        <v>3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6">
        <v>0</v>
      </c>
      <c r="P23" s="36">
        <v>0</v>
      </c>
      <c r="Q23" s="29">
        <v>0</v>
      </c>
      <c r="R23" s="29">
        <v>0</v>
      </c>
      <c r="S23" s="30">
        <v>0</v>
      </c>
      <c r="T23" s="31">
        <v>0</v>
      </c>
      <c r="U23" s="31">
        <v>0</v>
      </c>
      <c r="V23" s="32">
        <f t="shared" si="2"/>
        <v>3</v>
      </c>
    </row>
    <row r="24" spans="1:22" x14ac:dyDescent="0.3">
      <c r="A24" s="136"/>
      <c r="B24" s="143" t="s">
        <v>48</v>
      </c>
      <c r="C24" s="145"/>
      <c r="D24" s="144"/>
      <c r="E24" s="30">
        <v>6</v>
      </c>
      <c r="F24" s="31">
        <v>2</v>
      </c>
      <c r="G24" s="31">
        <v>11</v>
      </c>
      <c r="H24" s="31">
        <v>0</v>
      </c>
      <c r="I24" s="31">
        <v>0</v>
      </c>
      <c r="J24" s="31">
        <v>2</v>
      </c>
      <c r="K24" s="31">
        <v>0</v>
      </c>
      <c r="L24" s="31">
        <v>2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2">
        <f t="shared" ref="V24:V30" si="3">SUM(E24:U24)</f>
        <v>23</v>
      </c>
    </row>
    <row r="25" spans="1:22" x14ac:dyDescent="0.3">
      <c r="A25" s="155" t="s">
        <v>63</v>
      </c>
      <c r="B25" s="156"/>
      <c r="C25" s="157"/>
      <c r="D25" s="34" t="s">
        <v>64</v>
      </c>
      <c r="E25" s="34">
        <f>E15+E16+E17+E18+E19</f>
        <v>103</v>
      </c>
      <c r="F25" s="34">
        <f t="shared" ref="F25:U25" si="4">F15+F16+F17+F18+F19</f>
        <v>68</v>
      </c>
      <c r="G25" s="34">
        <f t="shared" si="4"/>
        <v>26</v>
      </c>
      <c r="H25" s="34">
        <f t="shared" si="4"/>
        <v>12</v>
      </c>
      <c r="I25" s="34">
        <f t="shared" si="4"/>
        <v>7</v>
      </c>
      <c r="J25" s="34">
        <f t="shared" si="4"/>
        <v>15</v>
      </c>
      <c r="K25" s="34">
        <f>K15+K16+K17+K18+K19</f>
        <v>8</v>
      </c>
      <c r="L25" s="34">
        <f t="shared" si="4"/>
        <v>36</v>
      </c>
      <c r="M25" s="34">
        <f t="shared" si="4"/>
        <v>10</v>
      </c>
      <c r="N25" s="34">
        <f t="shared" si="4"/>
        <v>95</v>
      </c>
      <c r="O25" s="34">
        <f t="shared" si="4"/>
        <v>0</v>
      </c>
      <c r="P25" s="34">
        <f t="shared" si="4"/>
        <v>0</v>
      </c>
      <c r="Q25" s="34">
        <f t="shared" si="4"/>
        <v>5</v>
      </c>
      <c r="R25" s="34">
        <f>R15+R16+R17+R18+R19</f>
        <v>3</v>
      </c>
      <c r="S25" s="34">
        <f t="shared" si="4"/>
        <v>32</v>
      </c>
      <c r="T25" s="34">
        <f t="shared" si="4"/>
        <v>0</v>
      </c>
      <c r="U25" s="34">
        <f t="shared" si="4"/>
        <v>0</v>
      </c>
      <c r="V25" s="34">
        <f>SUM(E25:U25)</f>
        <v>420</v>
      </c>
    </row>
    <row r="26" spans="1:22" x14ac:dyDescent="0.3">
      <c r="A26" s="158" t="s">
        <v>65</v>
      </c>
      <c r="B26" s="137" t="s">
        <v>52</v>
      </c>
      <c r="C26" s="28" t="s">
        <v>33</v>
      </c>
      <c r="D26" s="36" t="s">
        <v>66</v>
      </c>
      <c r="E26" s="31">
        <v>0</v>
      </c>
      <c r="F26" s="31">
        <v>2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3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2">
        <f t="shared" si="3"/>
        <v>5</v>
      </c>
    </row>
    <row r="27" spans="1:22" x14ac:dyDescent="0.3">
      <c r="A27" s="159"/>
      <c r="B27" s="138"/>
      <c r="C27" s="28" t="s">
        <v>35</v>
      </c>
      <c r="D27" s="36" t="s">
        <v>67</v>
      </c>
      <c r="E27" s="31">
        <v>0</v>
      </c>
      <c r="F27" s="31">
        <v>1</v>
      </c>
      <c r="G27" s="31">
        <v>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1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2">
        <f t="shared" si="3"/>
        <v>3</v>
      </c>
    </row>
    <row r="28" spans="1:22" x14ac:dyDescent="0.3">
      <c r="A28" s="159"/>
      <c r="B28" s="138"/>
      <c r="C28" s="28" t="s">
        <v>37</v>
      </c>
      <c r="D28" s="36" t="s">
        <v>68</v>
      </c>
      <c r="E28" s="31">
        <v>1</v>
      </c>
      <c r="F28" s="31">
        <v>6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4</v>
      </c>
      <c r="M28" s="31">
        <v>1</v>
      </c>
      <c r="N28" s="31">
        <v>1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2">
        <f t="shared" si="3"/>
        <v>13</v>
      </c>
    </row>
    <row r="29" spans="1:22" x14ac:dyDescent="0.3">
      <c r="A29" s="159"/>
      <c r="B29" s="138"/>
      <c r="C29" s="28" t="s">
        <v>39</v>
      </c>
      <c r="D29" s="36" t="s">
        <v>69</v>
      </c>
      <c r="E29" s="31">
        <v>1</v>
      </c>
      <c r="F29" s="31">
        <v>11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2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2">
        <f t="shared" si="3"/>
        <v>14</v>
      </c>
    </row>
    <row r="30" spans="1:22" x14ac:dyDescent="0.3">
      <c r="A30" s="159"/>
      <c r="B30" s="139"/>
      <c r="C30" s="28" t="s">
        <v>47</v>
      </c>
      <c r="D30" s="36" t="s">
        <v>70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2">
        <f t="shared" si="3"/>
        <v>0</v>
      </c>
    </row>
    <row r="31" spans="1:22" x14ac:dyDescent="0.3">
      <c r="A31" s="159"/>
      <c r="B31" s="137" t="s">
        <v>58</v>
      </c>
      <c r="C31" s="143" t="s">
        <v>59</v>
      </c>
      <c r="D31" s="144"/>
      <c r="E31" s="30">
        <v>1</v>
      </c>
      <c r="F31" s="31">
        <v>8</v>
      </c>
      <c r="G31" s="30">
        <v>0</v>
      </c>
      <c r="H31" s="31">
        <v>0</v>
      </c>
      <c r="I31" s="31">
        <v>0</v>
      </c>
      <c r="J31" s="31">
        <v>0</v>
      </c>
      <c r="K31" s="31">
        <v>0</v>
      </c>
      <c r="L31" s="31">
        <v>3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2">
        <f>SUM(E31:U31)</f>
        <v>12</v>
      </c>
    </row>
    <row r="32" spans="1:22" x14ac:dyDescent="0.3">
      <c r="A32" s="159"/>
      <c r="B32" s="138"/>
      <c r="C32" s="143" t="s">
        <v>60</v>
      </c>
      <c r="D32" s="144"/>
      <c r="E32" s="30">
        <v>1</v>
      </c>
      <c r="F32" s="31">
        <v>6</v>
      </c>
      <c r="G32" s="30">
        <v>1</v>
      </c>
      <c r="H32" s="31">
        <v>0</v>
      </c>
      <c r="I32" s="31">
        <v>0</v>
      </c>
      <c r="J32" s="31">
        <v>0</v>
      </c>
      <c r="K32" s="31">
        <v>0</v>
      </c>
      <c r="L32" s="31">
        <v>5</v>
      </c>
      <c r="M32" s="31">
        <v>1</v>
      </c>
      <c r="N32" s="31">
        <v>1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2">
        <f>SUM(E32:U32)</f>
        <v>15</v>
      </c>
    </row>
    <row r="33" spans="1:22" x14ac:dyDescent="0.3">
      <c r="A33" s="159"/>
      <c r="B33" s="138"/>
      <c r="C33" s="143" t="s">
        <v>61</v>
      </c>
      <c r="D33" s="144"/>
      <c r="E33" s="30">
        <v>0</v>
      </c>
      <c r="F33" s="31">
        <v>3</v>
      </c>
      <c r="G33" s="30">
        <v>0</v>
      </c>
      <c r="H33" s="31">
        <v>0</v>
      </c>
      <c r="I33" s="31">
        <v>0</v>
      </c>
      <c r="J33" s="31">
        <v>0</v>
      </c>
      <c r="K33" s="31">
        <v>0</v>
      </c>
      <c r="L33" s="31">
        <v>1</v>
      </c>
      <c r="M33" s="31">
        <v>1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2">
        <f>SUM(E33:U33)</f>
        <v>5</v>
      </c>
    </row>
    <row r="34" spans="1:22" x14ac:dyDescent="0.3">
      <c r="A34" s="160"/>
      <c r="B34" s="139"/>
      <c r="C34" s="143" t="s">
        <v>62</v>
      </c>
      <c r="D34" s="144"/>
      <c r="E34" s="30">
        <v>0</v>
      </c>
      <c r="F34" s="31">
        <v>3</v>
      </c>
      <c r="G34" s="30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2">
        <f>SUM(E34:U34)</f>
        <v>3</v>
      </c>
    </row>
    <row r="35" spans="1:22" x14ac:dyDescent="0.3">
      <c r="A35" s="152" t="s">
        <v>71</v>
      </c>
      <c r="B35" s="153"/>
      <c r="C35" s="154"/>
      <c r="D35" s="34" t="s">
        <v>72</v>
      </c>
      <c r="E35" s="34">
        <f>E26+E27+E28+E29+E30</f>
        <v>2</v>
      </c>
      <c r="F35" s="34">
        <f t="shared" ref="F35:T35" si="5">F26+F27+F28+F29+F30</f>
        <v>20</v>
      </c>
      <c r="G35" s="34">
        <f t="shared" si="5"/>
        <v>1</v>
      </c>
      <c r="H35" s="34">
        <f>H26+H27+H28+H29+H34</f>
        <v>0</v>
      </c>
      <c r="I35" s="34">
        <f t="shared" si="5"/>
        <v>0</v>
      </c>
      <c r="J35" s="34">
        <f t="shared" si="5"/>
        <v>0</v>
      </c>
      <c r="K35" s="34">
        <f t="shared" si="5"/>
        <v>0</v>
      </c>
      <c r="L35" s="34">
        <f t="shared" si="5"/>
        <v>9</v>
      </c>
      <c r="M35" s="34">
        <f t="shared" si="5"/>
        <v>2</v>
      </c>
      <c r="N35" s="34">
        <f t="shared" ref="N35:O35" si="6">N26+N27+N28+N29+N30</f>
        <v>1</v>
      </c>
      <c r="O35" s="34">
        <f t="shared" si="6"/>
        <v>0</v>
      </c>
      <c r="P35" s="34">
        <f>P26+P27+P28+P29+P30</f>
        <v>0</v>
      </c>
      <c r="Q35" s="34">
        <f t="shared" si="5"/>
        <v>0</v>
      </c>
      <c r="R35" s="34">
        <f t="shared" si="5"/>
        <v>0</v>
      </c>
      <c r="S35" s="34">
        <f t="shared" si="5"/>
        <v>0</v>
      </c>
      <c r="T35" s="34">
        <f t="shared" si="5"/>
        <v>0</v>
      </c>
      <c r="U35" s="34">
        <v>0</v>
      </c>
      <c r="V35" s="34">
        <f>V26+V27+V28+V29+V30</f>
        <v>35</v>
      </c>
    </row>
    <row r="36" spans="1:22" x14ac:dyDescent="0.3">
      <c r="A36" s="146" t="s">
        <v>73</v>
      </c>
      <c r="B36" s="147"/>
      <c r="C36" s="147"/>
      <c r="D36" s="148"/>
      <c r="E36" s="34">
        <f>E14+E25/4</f>
        <v>104.75</v>
      </c>
      <c r="F36" s="34">
        <f t="shared" ref="F36:T36" si="7">F14+F25/4</f>
        <v>199</v>
      </c>
      <c r="G36" s="34">
        <f t="shared" si="7"/>
        <v>94.5</v>
      </c>
      <c r="H36" s="34">
        <f>H14+H25/4</f>
        <v>122</v>
      </c>
      <c r="I36" s="34">
        <f t="shared" si="7"/>
        <v>53.75</v>
      </c>
      <c r="J36" s="34">
        <f t="shared" si="7"/>
        <v>61.75</v>
      </c>
      <c r="K36" s="34">
        <f t="shared" si="7"/>
        <v>52</v>
      </c>
      <c r="L36" s="34">
        <f t="shared" si="7"/>
        <v>92</v>
      </c>
      <c r="M36" s="34">
        <f>M14+M25/4</f>
        <v>39.5</v>
      </c>
      <c r="N36" s="34">
        <f>N14+N25/4</f>
        <v>122.75</v>
      </c>
      <c r="O36" s="34">
        <f>O14+O25/4</f>
        <v>2</v>
      </c>
      <c r="P36" s="34">
        <f t="shared" si="7"/>
        <v>5</v>
      </c>
      <c r="Q36" s="34">
        <f t="shared" si="7"/>
        <v>13.25</v>
      </c>
      <c r="R36" s="34">
        <f t="shared" si="7"/>
        <v>1.75</v>
      </c>
      <c r="S36" s="34">
        <f t="shared" si="7"/>
        <v>10</v>
      </c>
      <c r="T36" s="34">
        <f t="shared" si="7"/>
        <v>1</v>
      </c>
      <c r="U36" s="34">
        <v>0</v>
      </c>
      <c r="V36" s="34">
        <f>SUM(SUM(E36:U36))</f>
        <v>975</v>
      </c>
    </row>
    <row r="38" spans="1:22" x14ac:dyDescent="0.3">
      <c r="A38" s="93" t="s">
        <v>149</v>
      </c>
    </row>
    <row r="39" spans="1:22" x14ac:dyDescent="0.3">
      <c r="A39" s="93" t="s">
        <v>157</v>
      </c>
    </row>
    <row r="40" spans="1:22" x14ac:dyDescent="0.3">
      <c r="A40" s="93" t="s">
        <v>150</v>
      </c>
    </row>
    <row r="41" spans="1:22" x14ac:dyDescent="0.3">
      <c r="A41" s="93" t="s">
        <v>151</v>
      </c>
    </row>
    <row r="42" spans="1:22" x14ac:dyDescent="0.3">
      <c r="A42" s="93" t="s">
        <v>168</v>
      </c>
    </row>
    <row r="43" spans="1:22" x14ac:dyDescent="0.3">
      <c r="A43" s="93" t="s">
        <v>152</v>
      </c>
    </row>
    <row r="44" spans="1:22" x14ac:dyDescent="0.3">
      <c r="A44" s="93" t="s">
        <v>153</v>
      </c>
    </row>
    <row r="45" spans="1:22" ht="36" customHeight="1" x14ac:dyDescent="0.3">
      <c r="A45" s="149" t="s">
        <v>154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151"/>
      <c r="O45" s="151"/>
      <c r="P45" s="151"/>
      <c r="Q45" s="151"/>
      <c r="R45" s="151"/>
      <c r="S45" s="151"/>
      <c r="T45" s="151"/>
      <c r="U45" s="151"/>
    </row>
    <row r="46" spans="1:22" x14ac:dyDescent="0.3">
      <c r="A46" s="93" t="s">
        <v>155</v>
      </c>
    </row>
    <row r="47" spans="1:22" x14ac:dyDescent="0.3">
      <c r="A47" s="93" t="s">
        <v>156</v>
      </c>
    </row>
  </sheetData>
  <mergeCells count="30">
    <mergeCell ref="A45:U45"/>
    <mergeCell ref="A35:C35"/>
    <mergeCell ref="A36:D36"/>
    <mergeCell ref="A25:C25"/>
    <mergeCell ref="A26:A34"/>
    <mergeCell ref="B26:B30"/>
    <mergeCell ref="B31:B34"/>
    <mergeCell ref="C31:D31"/>
    <mergeCell ref="C32:D32"/>
    <mergeCell ref="C33:D33"/>
    <mergeCell ref="C34:D34"/>
    <mergeCell ref="A14:C14"/>
    <mergeCell ref="A15:A24"/>
    <mergeCell ref="B15:B19"/>
    <mergeCell ref="B20:B23"/>
    <mergeCell ref="C20:D20"/>
    <mergeCell ref="C21:D21"/>
    <mergeCell ref="C22:D22"/>
    <mergeCell ref="C23:D23"/>
    <mergeCell ref="B24:D24"/>
    <mergeCell ref="A1:V1"/>
    <mergeCell ref="A3:D3"/>
    <mergeCell ref="A4:A13"/>
    <mergeCell ref="B4:B8"/>
    <mergeCell ref="B9:B12"/>
    <mergeCell ref="C9:D9"/>
    <mergeCell ref="C10:D10"/>
    <mergeCell ref="C11:D11"/>
    <mergeCell ref="C12:D12"/>
    <mergeCell ref="B13:D13"/>
  </mergeCells>
  <phoneticPr fontId="10" type="noConversion"/>
  <pageMargins left="0.7" right="0.7" top="0.75" bottom="0.75" header="0.3" footer="0.3"/>
  <pageSetup paperSize="9" orientation="portrait" verticalDpi="0" r:id="rId1"/>
  <ignoredErrors>
    <ignoredError sqref="H35" formula="1"/>
    <ignoredError sqref="V9:V13 V15:V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4" zoomScale="130" zoomScaleNormal="130" workbookViewId="0">
      <selection activeCell="A54" sqref="A54"/>
    </sheetView>
  </sheetViews>
  <sheetFormatPr defaultColWidth="9" defaultRowHeight="16.2" x14ac:dyDescent="0.3"/>
  <cols>
    <col min="1" max="1" width="20.6640625" style="1" customWidth="1"/>
    <col min="2" max="4" width="15.44140625" style="1" customWidth="1"/>
    <col min="5" max="5" width="18" style="1" customWidth="1"/>
    <col min="6" max="6" width="9.44140625" style="1" customWidth="1"/>
    <col min="7" max="16384" width="9" style="1"/>
  </cols>
  <sheetData>
    <row r="1" spans="1:5" ht="25.5" customHeight="1" x14ac:dyDescent="0.3">
      <c r="A1" s="37" t="s">
        <v>146</v>
      </c>
    </row>
    <row r="2" spans="1:5" x14ac:dyDescent="0.3">
      <c r="A2" s="4"/>
      <c r="E2" s="38" t="s">
        <v>74</v>
      </c>
    </row>
    <row r="3" spans="1:5" ht="18.600000000000001" customHeight="1" x14ac:dyDescent="0.3">
      <c r="A3" s="39" t="s">
        <v>75</v>
      </c>
      <c r="B3" s="40" t="s">
        <v>76</v>
      </c>
      <c r="C3" s="40" t="s">
        <v>77</v>
      </c>
      <c r="D3" s="40" t="s">
        <v>78</v>
      </c>
      <c r="E3" s="41" t="s">
        <v>30</v>
      </c>
    </row>
    <row r="4" spans="1:5" x14ac:dyDescent="0.3">
      <c r="A4" s="42">
        <v>2000</v>
      </c>
      <c r="B4" s="43">
        <v>0</v>
      </c>
      <c r="C4" s="43">
        <v>0</v>
      </c>
      <c r="D4" s="43">
        <v>0</v>
      </c>
      <c r="E4" s="44">
        <f>SUM(B4:D4)</f>
        <v>0</v>
      </c>
    </row>
    <row r="5" spans="1:5" x14ac:dyDescent="0.3">
      <c r="A5" s="45">
        <v>2001</v>
      </c>
      <c r="B5" s="46">
        <v>0</v>
      </c>
      <c r="C5" s="46">
        <v>0</v>
      </c>
      <c r="D5" s="46">
        <v>0</v>
      </c>
      <c r="E5" s="47">
        <f t="shared" ref="E5:E22" si="0">SUM(B5:D5)</f>
        <v>0</v>
      </c>
    </row>
    <row r="6" spans="1:5" x14ac:dyDescent="0.3">
      <c r="A6" s="42">
        <v>2002</v>
      </c>
      <c r="B6" s="43">
        <v>0</v>
      </c>
      <c r="C6" s="43">
        <v>0</v>
      </c>
      <c r="D6" s="43">
        <v>0</v>
      </c>
      <c r="E6" s="44">
        <f t="shared" si="0"/>
        <v>0</v>
      </c>
    </row>
    <row r="7" spans="1:5" x14ac:dyDescent="0.3">
      <c r="A7" s="45">
        <v>2003</v>
      </c>
      <c r="B7" s="46">
        <v>0</v>
      </c>
      <c r="C7" s="46">
        <v>0</v>
      </c>
      <c r="D7" s="46">
        <v>0</v>
      </c>
      <c r="E7" s="47">
        <f t="shared" si="0"/>
        <v>0</v>
      </c>
    </row>
    <row r="8" spans="1:5" x14ac:dyDescent="0.3">
      <c r="A8" s="42">
        <v>2004</v>
      </c>
      <c r="B8" s="43">
        <v>0</v>
      </c>
      <c r="C8" s="43">
        <v>0</v>
      </c>
      <c r="D8" s="42">
        <v>1</v>
      </c>
      <c r="E8" s="44">
        <f t="shared" si="0"/>
        <v>1</v>
      </c>
    </row>
    <row r="9" spans="1:5" x14ac:dyDescent="0.3">
      <c r="A9" s="45">
        <v>2005</v>
      </c>
      <c r="B9" s="46">
        <v>0</v>
      </c>
      <c r="C9" s="46">
        <v>0</v>
      </c>
      <c r="D9" s="45">
        <v>2</v>
      </c>
      <c r="E9" s="47">
        <f t="shared" si="0"/>
        <v>2</v>
      </c>
    </row>
    <row r="10" spans="1:5" x14ac:dyDescent="0.3">
      <c r="A10" s="42">
        <v>2006</v>
      </c>
      <c r="B10" s="42">
        <v>17</v>
      </c>
      <c r="C10" s="43">
        <v>0</v>
      </c>
      <c r="D10" s="42">
        <v>1</v>
      </c>
      <c r="E10" s="44">
        <f t="shared" si="0"/>
        <v>18</v>
      </c>
    </row>
    <row r="11" spans="1:5" x14ac:dyDescent="0.3">
      <c r="A11" s="45">
        <v>2007</v>
      </c>
      <c r="B11" s="45">
        <v>35</v>
      </c>
      <c r="C11" s="45">
        <v>30</v>
      </c>
      <c r="D11" s="45">
        <v>1</v>
      </c>
      <c r="E11" s="47">
        <f t="shared" si="0"/>
        <v>66</v>
      </c>
    </row>
    <row r="12" spans="1:5" x14ac:dyDescent="0.3">
      <c r="A12" s="42">
        <v>2008</v>
      </c>
      <c r="B12" s="42">
        <v>48</v>
      </c>
      <c r="C12" s="42">
        <v>47</v>
      </c>
      <c r="D12" s="42">
        <v>4</v>
      </c>
      <c r="E12" s="44">
        <f t="shared" si="0"/>
        <v>99</v>
      </c>
    </row>
    <row r="13" spans="1:5" x14ac:dyDescent="0.3">
      <c r="A13" s="45">
        <v>2009</v>
      </c>
      <c r="B13" s="45">
        <v>66</v>
      </c>
      <c r="C13" s="45">
        <v>53</v>
      </c>
      <c r="D13" s="45">
        <v>4</v>
      </c>
      <c r="E13" s="47">
        <f t="shared" si="0"/>
        <v>123</v>
      </c>
    </row>
    <row r="14" spans="1:5" x14ac:dyDescent="0.3">
      <c r="A14" s="42">
        <v>2010</v>
      </c>
      <c r="B14" s="42">
        <v>73</v>
      </c>
      <c r="C14" s="42">
        <v>51</v>
      </c>
      <c r="D14" s="42">
        <v>4</v>
      </c>
      <c r="E14" s="44">
        <f t="shared" si="0"/>
        <v>128</v>
      </c>
    </row>
    <row r="15" spans="1:5" x14ac:dyDescent="0.3">
      <c r="A15" s="45">
        <v>2011</v>
      </c>
      <c r="B15" s="45">
        <v>60</v>
      </c>
      <c r="C15" s="45">
        <v>64</v>
      </c>
      <c r="D15" s="45">
        <v>2</v>
      </c>
      <c r="E15" s="47">
        <f t="shared" si="0"/>
        <v>126</v>
      </c>
    </row>
    <row r="16" spans="1:5" x14ac:dyDescent="0.3">
      <c r="A16" s="42">
        <v>2012</v>
      </c>
      <c r="B16" s="42">
        <v>52</v>
      </c>
      <c r="C16" s="43">
        <v>80</v>
      </c>
      <c r="D16" s="42">
        <v>2</v>
      </c>
      <c r="E16" s="44">
        <f t="shared" si="0"/>
        <v>134</v>
      </c>
    </row>
    <row r="17" spans="1:11" x14ac:dyDescent="0.3">
      <c r="A17" s="45">
        <v>2013</v>
      </c>
      <c r="B17" s="45">
        <v>46</v>
      </c>
      <c r="C17" s="46">
        <v>71</v>
      </c>
      <c r="D17" s="45">
        <v>3</v>
      </c>
      <c r="E17" s="47">
        <f t="shared" si="0"/>
        <v>120</v>
      </c>
    </row>
    <row r="18" spans="1:11" x14ac:dyDescent="0.3">
      <c r="A18" s="42">
        <v>2014</v>
      </c>
      <c r="B18" s="42">
        <v>43</v>
      </c>
      <c r="C18" s="43">
        <v>75</v>
      </c>
      <c r="D18" s="42" t="s">
        <v>79</v>
      </c>
      <c r="E18" s="44">
        <f t="shared" si="0"/>
        <v>118</v>
      </c>
    </row>
    <row r="19" spans="1:11" x14ac:dyDescent="0.3">
      <c r="A19" s="45">
        <v>2015</v>
      </c>
      <c r="B19" s="45">
        <v>46</v>
      </c>
      <c r="C19" s="46">
        <v>73</v>
      </c>
      <c r="D19" s="45" t="s">
        <v>80</v>
      </c>
      <c r="E19" s="47">
        <f t="shared" si="0"/>
        <v>119</v>
      </c>
    </row>
    <row r="20" spans="1:11" x14ac:dyDescent="0.3">
      <c r="A20" s="42">
        <v>2016</v>
      </c>
      <c r="B20" s="42">
        <v>47</v>
      </c>
      <c r="C20" s="43">
        <v>73</v>
      </c>
      <c r="D20" s="42" t="s">
        <v>81</v>
      </c>
      <c r="E20" s="44">
        <f t="shared" si="0"/>
        <v>120</v>
      </c>
      <c r="F20" s="48"/>
    </row>
    <row r="21" spans="1:11" x14ac:dyDescent="0.3">
      <c r="A21" s="45">
        <v>2017</v>
      </c>
      <c r="B21" s="45">
        <v>45</v>
      </c>
      <c r="C21" s="46">
        <v>73</v>
      </c>
      <c r="D21" s="45" t="s">
        <v>82</v>
      </c>
      <c r="E21" s="47">
        <f t="shared" si="0"/>
        <v>118</v>
      </c>
    </row>
    <row r="22" spans="1:11" x14ac:dyDescent="0.3">
      <c r="A22" s="42">
        <v>2018</v>
      </c>
      <c r="B22" s="42">
        <v>45</v>
      </c>
      <c r="C22" s="43">
        <v>98</v>
      </c>
      <c r="D22" s="42" t="s">
        <v>83</v>
      </c>
      <c r="E22" s="44">
        <f t="shared" si="0"/>
        <v>143</v>
      </c>
    </row>
    <row r="23" spans="1:11" x14ac:dyDescent="0.3">
      <c r="A23" s="45">
        <v>2019</v>
      </c>
      <c r="B23" s="49">
        <v>48</v>
      </c>
      <c r="C23" s="49">
        <v>94</v>
      </c>
      <c r="D23" s="50" t="s">
        <v>84</v>
      </c>
      <c r="E23" s="51">
        <v>192</v>
      </c>
    </row>
    <row r="24" spans="1:11" x14ac:dyDescent="0.3">
      <c r="A24" s="42">
        <v>2020</v>
      </c>
      <c r="B24" s="42">
        <v>47</v>
      </c>
      <c r="C24" s="43">
        <v>104</v>
      </c>
      <c r="D24" s="43" t="s">
        <v>85</v>
      </c>
      <c r="E24" s="44">
        <v>203</v>
      </c>
    </row>
    <row r="25" spans="1:11" x14ac:dyDescent="0.3">
      <c r="A25" s="45">
        <v>2021</v>
      </c>
      <c r="B25" s="49">
        <v>49</v>
      </c>
      <c r="C25" s="49">
        <v>103</v>
      </c>
      <c r="D25" s="50" t="s">
        <v>86</v>
      </c>
      <c r="E25" s="51">
        <v>209</v>
      </c>
    </row>
    <row r="26" spans="1:11" x14ac:dyDescent="0.3">
      <c r="A26" s="42">
        <v>2022</v>
      </c>
      <c r="B26" s="42">
        <v>54</v>
      </c>
      <c r="C26" s="42">
        <v>105</v>
      </c>
      <c r="D26" s="43" t="s">
        <v>170</v>
      </c>
      <c r="E26" s="44">
        <v>219</v>
      </c>
    </row>
    <row r="27" spans="1:11" x14ac:dyDescent="0.3">
      <c r="A27" s="52" t="s">
        <v>15</v>
      </c>
      <c r="B27" s="53">
        <v>1</v>
      </c>
      <c r="C27" s="53">
        <v>3</v>
      </c>
      <c r="D27" s="53">
        <v>5</v>
      </c>
      <c r="E27" s="54">
        <f>SUM(B27:D27)</f>
        <v>9</v>
      </c>
    </row>
    <row r="28" spans="1:11" ht="32.4" x14ac:dyDescent="0.3">
      <c r="A28" s="52" t="s">
        <v>87</v>
      </c>
      <c r="B28" s="53">
        <v>10</v>
      </c>
      <c r="C28" s="53">
        <v>25</v>
      </c>
      <c r="D28" s="129">
        <v>30</v>
      </c>
      <c r="E28" s="54">
        <f t="shared" ref="E28:E36" si="1">SUM(B28:D28)</f>
        <v>65</v>
      </c>
    </row>
    <row r="29" spans="1:11" x14ac:dyDescent="0.3">
      <c r="A29" s="52" t="s">
        <v>17</v>
      </c>
      <c r="B29" s="53">
        <v>3</v>
      </c>
      <c r="C29" s="53">
        <v>12</v>
      </c>
      <c r="D29" s="129">
        <v>5</v>
      </c>
      <c r="E29" s="54">
        <f t="shared" si="1"/>
        <v>20</v>
      </c>
    </row>
    <row r="30" spans="1:11" x14ac:dyDescent="0.3">
      <c r="A30" s="52" t="s">
        <v>18</v>
      </c>
      <c r="B30" s="53">
        <v>6</v>
      </c>
      <c r="C30" s="53">
        <v>20</v>
      </c>
      <c r="D30" s="129">
        <v>12</v>
      </c>
      <c r="E30" s="54">
        <f t="shared" si="1"/>
        <v>38</v>
      </c>
    </row>
    <row r="31" spans="1:11" x14ac:dyDescent="0.3">
      <c r="A31" s="52" t="s">
        <v>166</v>
      </c>
      <c r="B31" s="55">
        <v>10</v>
      </c>
      <c r="C31" s="55">
        <v>11</v>
      </c>
      <c r="D31" s="129">
        <v>6</v>
      </c>
      <c r="E31" s="54">
        <f t="shared" si="1"/>
        <v>27</v>
      </c>
      <c r="F31" s="56"/>
      <c r="G31" s="56"/>
      <c r="H31" s="56"/>
      <c r="I31" s="56"/>
      <c r="J31" s="56"/>
      <c r="K31" s="56"/>
    </row>
    <row r="32" spans="1:11" x14ac:dyDescent="0.3">
      <c r="A32" s="52" t="s">
        <v>167</v>
      </c>
      <c r="B32" s="55">
        <v>0</v>
      </c>
      <c r="C32" s="55">
        <v>7</v>
      </c>
      <c r="D32" s="53">
        <v>3</v>
      </c>
      <c r="E32" s="54">
        <f t="shared" si="1"/>
        <v>10</v>
      </c>
      <c r="F32" s="56"/>
      <c r="G32" s="56"/>
      <c r="H32" s="56"/>
      <c r="I32" s="56"/>
      <c r="J32" s="56"/>
      <c r="K32" s="56"/>
    </row>
    <row r="33" spans="1:11" x14ac:dyDescent="0.3">
      <c r="A33" s="52" t="s">
        <v>88</v>
      </c>
      <c r="B33" s="55">
        <v>3</v>
      </c>
      <c r="C33" s="55">
        <v>15</v>
      </c>
      <c r="D33" s="53">
        <v>1</v>
      </c>
      <c r="E33" s="54">
        <f t="shared" si="1"/>
        <v>19</v>
      </c>
      <c r="F33" s="56"/>
      <c r="G33" s="56"/>
      <c r="H33" s="56"/>
      <c r="I33" s="56"/>
      <c r="J33" s="56"/>
      <c r="K33" s="56"/>
    </row>
    <row r="34" spans="1:11" x14ac:dyDescent="0.3">
      <c r="A34" s="52" t="s">
        <v>89</v>
      </c>
      <c r="B34" s="55">
        <v>3</v>
      </c>
      <c r="C34" s="55">
        <v>2</v>
      </c>
      <c r="D34" s="53">
        <v>0</v>
      </c>
      <c r="E34" s="54">
        <f t="shared" si="1"/>
        <v>5</v>
      </c>
      <c r="F34" s="56"/>
      <c r="G34" s="56"/>
      <c r="H34" s="56"/>
      <c r="I34" s="56"/>
      <c r="J34" s="56"/>
      <c r="K34" s="56"/>
    </row>
    <row r="35" spans="1:11" x14ac:dyDescent="0.3">
      <c r="A35" s="52" t="s">
        <v>90</v>
      </c>
      <c r="B35" s="55">
        <v>4</v>
      </c>
      <c r="C35" s="55">
        <v>10</v>
      </c>
      <c r="D35" s="53">
        <v>1</v>
      </c>
      <c r="E35" s="54">
        <f t="shared" si="1"/>
        <v>15</v>
      </c>
      <c r="F35" s="56"/>
      <c r="G35" s="56"/>
      <c r="H35" s="56"/>
      <c r="I35" s="56"/>
      <c r="J35" s="56"/>
      <c r="K35" s="56"/>
    </row>
    <row r="36" spans="1:11" x14ac:dyDescent="0.3">
      <c r="A36" s="57" t="s">
        <v>91</v>
      </c>
      <c r="B36" s="58">
        <v>14</v>
      </c>
      <c r="C36" s="58">
        <v>0</v>
      </c>
      <c r="D36" s="59">
        <v>0</v>
      </c>
      <c r="E36" s="60">
        <f t="shared" si="1"/>
        <v>14</v>
      </c>
      <c r="F36" s="56"/>
      <c r="G36" s="56"/>
      <c r="H36" s="56"/>
      <c r="I36" s="56"/>
      <c r="J36" s="56"/>
      <c r="K36" s="56"/>
    </row>
    <row r="37" spans="1:11" x14ac:dyDescent="0.3">
      <c r="A37"/>
      <c r="B37"/>
      <c r="C37"/>
      <c r="D37"/>
      <c r="E37"/>
      <c r="F37" s="56"/>
      <c r="G37" s="56"/>
      <c r="H37" s="56"/>
      <c r="I37" s="56"/>
      <c r="J37" s="56"/>
      <c r="K37" s="56"/>
    </row>
    <row r="38" spans="1:11" x14ac:dyDescent="0.3">
      <c r="A38" s="61" t="s">
        <v>159</v>
      </c>
      <c r="B38" s="62"/>
      <c r="C38" s="62"/>
      <c r="D38" s="62"/>
    </row>
    <row r="39" spans="1:11" x14ac:dyDescent="0.3">
      <c r="A39" s="62" t="s">
        <v>92</v>
      </c>
      <c r="B39" s="62"/>
      <c r="C39" s="62"/>
      <c r="D39" s="62"/>
    </row>
    <row r="40" spans="1:11" x14ac:dyDescent="0.3">
      <c r="A40" s="62" t="s">
        <v>93</v>
      </c>
      <c r="B40" s="62"/>
      <c r="C40" s="62"/>
      <c r="D40" s="62"/>
    </row>
    <row r="41" spans="1:11" x14ac:dyDescent="0.3">
      <c r="A41" s="164" t="s">
        <v>94</v>
      </c>
      <c r="B41" s="165"/>
      <c r="C41" s="165"/>
      <c r="D41" s="62"/>
    </row>
    <row r="42" spans="1:11" x14ac:dyDescent="0.3">
      <c r="A42" s="164" t="s">
        <v>95</v>
      </c>
      <c r="B42" s="165"/>
      <c r="C42" s="165"/>
      <c r="D42" s="62"/>
    </row>
    <row r="43" spans="1:11" x14ac:dyDescent="0.3">
      <c r="A43" s="164" t="s">
        <v>96</v>
      </c>
      <c r="B43" s="165"/>
      <c r="C43" s="165"/>
      <c r="D43" s="62"/>
    </row>
    <row r="44" spans="1:11" x14ac:dyDescent="0.3">
      <c r="A44" s="164" t="s">
        <v>97</v>
      </c>
      <c r="B44" s="165"/>
      <c r="C44" s="165"/>
      <c r="D44" s="62"/>
    </row>
    <row r="45" spans="1:11" x14ac:dyDescent="0.3">
      <c r="A45" s="164" t="s">
        <v>98</v>
      </c>
      <c r="B45" s="165"/>
      <c r="C45" s="165"/>
      <c r="D45" s="166"/>
    </row>
    <row r="46" spans="1:11" x14ac:dyDescent="0.3">
      <c r="A46" s="164" t="s">
        <v>99</v>
      </c>
      <c r="B46" s="165"/>
      <c r="C46" s="165"/>
      <c r="D46" s="166"/>
    </row>
    <row r="47" spans="1:11" x14ac:dyDescent="0.3">
      <c r="A47" s="161" t="s">
        <v>100</v>
      </c>
      <c r="B47" s="162"/>
      <c r="C47" s="162"/>
      <c r="D47" s="163"/>
      <c r="E47" s="150"/>
    </row>
    <row r="48" spans="1:11" x14ac:dyDescent="0.3">
      <c r="A48" s="1" t="s">
        <v>173</v>
      </c>
    </row>
    <row r="49" spans="1:1" x14ac:dyDescent="0.3">
      <c r="A49" s="1" t="s">
        <v>169</v>
      </c>
    </row>
  </sheetData>
  <mergeCells count="7">
    <mergeCell ref="A47:E47"/>
    <mergeCell ref="A41:C41"/>
    <mergeCell ref="A42:C42"/>
    <mergeCell ref="A43:C43"/>
    <mergeCell ref="A44:C44"/>
    <mergeCell ref="A45:D45"/>
    <mergeCell ref="A46:D46"/>
  </mergeCells>
  <phoneticPr fontId="10" type="noConversion"/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15" zoomScaleNormal="115" workbookViewId="0">
      <selection activeCell="C16" sqref="C16"/>
    </sheetView>
  </sheetViews>
  <sheetFormatPr defaultColWidth="9" defaultRowHeight="16.2" x14ac:dyDescent="0.3"/>
  <cols>
    <col min="1" max="1" width="9" style="1"/>
    <col min="2" max="2" width="12" style="1" customWidth="1"/>
    <col min="3" max="3" width="12.77734375" style="1" customWidth="1"/>
    <col min="4" max="4" width="9" style="1"/>
    <col min="5" max="5" width="12.109375" style="1" customWidth="1"/>
    <col min="6" max="6" width="11.33203125" style="1" customWidth="1"/>
    <col min="7" max="7" width="12.109375" style="1" customWidth="1"/>
    <col min="8" max="8" width="9" style="1"/>
    <col min="9" max="9" width="10.21875" style="1" customWidth="1"/>
    <col min="10" max="16384" width="9" style="1"/>
  </cols>
  <sheetData>
    <row r="1" spans="1:9" s="168" customFormat="1" ht="32.25" customHeight="1" x14ac:dyDescent="0.3">
      <c r="A1" s="167" t="s">
        <v>147</v>
      </c>
      <c r="B1" s="167"/>
      <c r="C1" s="167"/>
      <c r="D1" s="167"/>
      <c r="E1" s="167"/>
    </row>
    <row r="2" spans="1:9" x14ac:dyDescent="0.3">
      <c r="I2" s="1" t="s">
        <v>74</v>
      </c>
    </row>
    <row r="3" spans="1:9" ht="68.25" customHeight="1" x14ac:dyDescent="0.3">
      <c r="A3" s="22" t="s">
        <v>11</v>
      </c>
      <c r="B3" s="63" t="s">
        <v>101</v>
      </c>
      <c r="C3" s="23" t="s">
        <v>102</v>
      </c>
      <c r="D3" s="22" t="s">
        <v>103</v>
      </c>
      <c r="E3" s="63" t="s">
        <v>104</v>
      </c>
      <c r="F3" s="23" t="s">
        <v>105</v>
      </c>
      <c r="G3" s="63" t="s">
        <v>106</v>
      </c>
      <c r="H3" s="22" t="s">
        <v>107</v>
      </c>
      <c r="I3" s="24" t="s">
        <v>5</v>
      </c>
    </row>
    <row r="4" spans="1:9" x14ac:dyDescent="0.3">
      <c r="A4" s="14">
        <v>2000</v>
      </c>
      <c r="B4" s="14">
        <v>199</v>
      </c>
      <c r="C4" s="14">
        <v>17</v>
      </c>
      <c r="D4" s="14">
        <v>66</v>
      </c>
      <c r="E4" s="14">
        <v>0</v>
      </c>
      <c r="F4" s="14">
        <v>156</v>
      </c>
      <c r="G4" s="14">
        <v>27</v>
      </c>
      <c r="H4" s="14">
        <v>20</v>
      </c>
      <c r="I4" s="15">
        <f>SUM(B4:H4)</f>
        <v>485</v>
      </c>
    </row>
    <row r="5" spans="1:9" x14ac:dyDescent="0.3">
      <c r="A5" s="7">
        <v>2001</v>
      </c>
      <c r="B5" s="7">
        <v>192</v>
      </c>
      <c r="C5" s="7">
        <v>18</v>
      </c>
      <c r="D5" s="7">
        <v>70</v>
      </c>
      <c r="E5" s="7">
        <v>0</v>
      </c>
      <c r="F5" s="7">
        <v>149</v>
      </c>
      <c r="G5" s="7">
        <v>27</v>
      </c>
      <c r="H5" s="7">
        <v>19</v>
      </c>
      <c r="I5" s="6">
        <f t="shared" ref="I5:I25" si="0">SUM(B5:H5)</f>
        <v>475</v>
      </c>
    </row>
    <row r="6" spans="1:9" x14ac:dyDescent="0.3">
      <c r="A6" s="14">
        <v>2002</v>
      </c>
      <c r="B6" s="14">
        <v>195</v>
      </c>
      <c r="C6" s="14">
        <v>16</v>
      </c>
      <c r="D6" s="14">
        <v>70</v>
      </c>
      <c r="E6" s="14">
        <v>0</v>
      </c>
      <c r="F6" s="14">
        <v>146</v>
      </c>
      <c r="G6" s="14">
        <v>26</v>
      </c>
      <c r="H6" s="14">
        <v>19</v>
      </c>
      <c r="I6" s="15">
        <f t="shared" si="0"/>
        <v>472</v>
      </c>
    </row>
    <row r="7" spans="1:9" x14ac:dyDescent="0.3">
      <c r="A7" s="7">
        <v>2003</v>
      </c>
      <c r="B7" s="7">
        <v>196</v>
      </c>
      <c r="C7" s="7">
        <v>19</v>
      </c>
      <c r="D7" s="7">
        <v>74</v>
      </c>
      <c r="E7" s="7">
        <v>0</v>
      </c>
      <c r="F7" s="7">
        <v>136</v>
      </c>
      <c r="G7" s="7">
        <v>25</v>
      </c>
      <c r="H7" s="7">
        <v>19</v>
      </c>
      <c r="I7" s="6">
        <f t="shared" si="0"/>
        <v>469</v>
      </c>
    </row>
    <row r="8" spans="1:9" x14ac:dyDescent="0.3">
      <c r="A8" s="14">
        <v>2004</v>
      </c>
      <c r="B8" s="14">
        <v>196</v>
      </c>
      <c r="C8" s="14">
        <v>19</v>
      </c>
      <c r="D8" s="14">
        <v>75</v>
      </c>
      <c r="E8" s="14">
        <v>0</v>
      </c>
      <c r="F8" s="14">
        <v>131</v>
      </c>
      <c r="G8" s="14">
        <v>24</v>
      </c>
      <c r="H8" s="14">
        <v>19</v>
      </c>
      <c r="I8" s="15">
        <f t="shared" si="0"/>
        <v>464</v>
      </c>
    </row>
    <row r="9" spans="1:9" x14ac:dyDescent="0.3">
      <c r="A9" s="7">
        <v>2005</v>
      </c>
      <c r="B9" s="7">
        <v>207</v>
      </c>
      <c r="C9" s="7">
        <v>17</v>
      </c>
      <c r="D9" s="7">
        <v>72</v>
      </c>
      <c r="E9" s="7">
        <v>0</v>
      </c>
      <c r="F9" s="7">
        <v>126</v>
      </c>
      <c r="G9" s="7">
        <v>24</v>
      </c>
      <c r="H9" s="7">
        <v>18</v>
      </c>
      <c r="I9" s="6">
        <f t="shared" si="0"/>
        <v>464</v>
      </c>
    </row>
    <row r="10" spans="1:9" x14ac:dyDescent="0.3">
      <c r="A10" s="14">
        <v>2006</v>
      </c>
      <c r="B10" s="14">
        <v>186</v>
      </c>
      <c r="C10" s="14">
        <v>16</v>
      </c>
      <c r="D10" s="14">
        <v>71</v>
      </c>
      <c r="E10" s="14">
        <v>0</v>
      </c>
      <c r="F10" s="14">
        <v>120</v>
      </c>
      <c r="G10" s="14">
        <v>24</v>
      </c>
      <c r="H10" s="14">
        <v>18</v>
      </c>
      <c r="I10" s="15">
        <f t="shared" si="0"/>
        <v>435</v>
      </c>
    </row>
    <row r="11" spans="1:9" x14ac:dyDescent="0.3">
      <c r="A11" s="7">
        <v>2007</v>
      </c>
      <c r="B11" s="7">
        <v>181</v>
      </c>
      <c r="C11" s="7">
        <v>16</v>
      </c>
      <c r="D11" s="7">
        <v>67</v>
      </c>
      <c r="E11" s="7">
        <v>146</v>
      </c>
      <c r="F11" s="7">
        <v>114</v>
      </c>
      <c r="G11" s="7">
        <v>24</v>
      </c>
      <c r="H11" s="7">
        <v>18</v>
      </c>
      <c r="I11" s="6">
        <f t="shared" si="0"/>
        <v>566</v>
      </c>
    </row>
    <row r="12" spans="1:9" x14ac:dyDescent="0.3">
      <c r="A12" s="14">
        <v>2008</v>
      </c>
      <c r="B12" s="14">
        <v>178</v>
      </c>
      <c r="C12" s="14">
        <v>16</v>
      </c>
      <c r="D12" s="14">
        <v>64</v>
      </c>
      <c r="E12" s="14">
        <v>152</v>
      </c>
      <c r="F12" s="14">
        <v>114</v>
      </c>
      <c r="G12" s="14">
        <v>24</v>
      </c>
      <c r="H12" s="14">
        <v>18</v>
      </c>
      <c r="I12" s="15">
        <f t="shared" si="0"/>
        <v>566</v>
      </c>
    </row>
    <row r="13" spans="1:9" x14ac:dyDescent="0.3">
      <c r="A13" s="7">
        <v>2009</v>
      </c>
      <c r="B13" s="7">
        <v>175</v>
      </c>
      <c r="C13" s="7">
        <v>16</v>
      </c>
      <c r="D13" s="7">
        <v>63</v>
      </c>
      <c r="E13" s="7">
        <v>181</v>
      </c>
      <c r="F13" s="7">
        <v>112</v>
      </c>
      <c r="G13" s="7">
        <v>24</v>
      </c>
      <c r="H13" s="7">
        <v>18</v>
      </c>
      <c r="I13" s="6">
        <f t="shared" si="0"/>
        <v>589</v>
      </c>
    </row>
    <row r="14" spans="1:9" x14ac:dyDescent="0.3">
      <c r="A14" s="14">
        <v>2010</v>
      </c>
      <c r="B14" s="14">
        <v>170</v>
      </c>
      <c r="C14" s="14">
        <v>15</v>
      </c>
      <c r="D14" s="14">
        <v>58</v>
      </c>
      <c r="E14" s="14">
        <v>217</v>
      </c>
      <c r="F14" s="14">
        <v>112</v>
      </c>
      <c r="G14" s="14">
        <v>24</v>
      </c>
      <c r="H14" s="14">
        <v>18</v>
      </c>
      <c r="I14" s="15">
        <f t="shared" si="0"/>
        <v>614</v>
      </c>
    </row>
    <row r="15" spans="1:9" x14ac:dyDescent="0.3">
      <c r="A15" s="7">
        <v>2011</v>
      </c>
      <c r="B15" s="7">
        <v>178</v>
      </c>
      <c r="C15" s="7">
        <v>16</v>
      </c>
      <c r="D15" s="7">
        <v>54</v>
      </c>
      <c r="E15" s="7">
        <v>248</v>
      </c>
      <c r="F15" s="7">
        <v>121</v>
      </c>
      <c r="G15" s="7">
        <v>22</v>
      </c>
      <c r="H15" s="7">
        <v>18</v>
      </c>
      <c r="I15" s="6">
        <f t="shared" si="0"/>
        <v>657</v>
      </c>
    </row>
    <row r="16" spans="1:9" x14ac:dyDescent="0.3">
      <c r="A16" s="14">
        <v>2012</v>
      </c>
      <c r="B16" s="14">
        <v>179</v>
      </c>
      <c r="C16" s="14">
        <v>16</v>
      </c>
      <c r="D16" s="14">
        <v>53</v>
      </c>
      <c r="E16" s="14">
        <v>255</v>
      </c>
      <c r="F16" s="14">
        <v>108</v>
      </c>
      <c r="G16" s="14">
        <v>22</v>
      </c>
      <c r="H16" s="14">
        <v>17</v>
      </c>
      <c r="I16" s="15">
        <f t="shared" si="0"/>
        <v>650</v>
      </c>
    </row>
    <row r="17" spans="1:9" x14ac:dyDescent="0.3">
      <c r="A17" s="64">
        <v>2013</v>
      </c>
      <c r="B17" s="64">
        <v>173</v>
      </c>
      <c r="C17" s="64">
        <v>16</v>
      </c>
      <c r="D17" s="64">
        <v>49</v>
      </c>
      <c r="E17" s="64">
        <v>256</v>
      </c>
      <c r="F17" s="64">
        <v>102</v>
      </c>
      <c r="G17" s="64">
        <v>22</v>
      </c>
      <c r="H17" s="64">
        <v>17</v>
      </c>
      <c r="I17" s="20">
        <f t="shared" si="0"/>
        <v>635</v>
      </c>
    </row>
    <row r="18" spans="1:9" x14ac:dyDescent="0.3">
      <c r="A18" s="17">
        <v>2014</v>
      </c>
      <c r="B18" s="17">
        <v>164</v>
      </c>
      <c r="C18" s="17">
        <v>16</v>
      </c>
      <c r="D18" s="17">
        <v>46</v>
      </c>
      <c r="E18" s="17">
        <v>302</v>
      </c>
      <c r="F18" s="17">
        <v>90</v>
      </c>
      <c r="G18" s="17">
        <v>21</v>
      </c>
      <c r="H18" s="17">
        <v>17</v>
      </c>
      <c r="I18" s="17">
        <f t="shared" si="0"/>
        <v>656</v>
      </c>
    </row>
    <row r="19" spans="1:9" x14ac:dyDescent="0.3">
      <c r="A19" s="20">
        <v>2015</v>
      </c>
      <c r="B19" s="20">
        <v>164</v>
      </c>
      <c r="C19" s="20">
        <v>17</v>
      </c>
      <c r="D19" s="20">
        <v>46</v>
      </c>
      <c r="E19" s="20">
        <v>317</v>
      </c>
      <c r="F19" s="20">
        <v>84</v>
      </c>
      <c r="G19" s="20">
        <v>21</v>
      </c>
      <c r="H19" s="20">
        <v>17</v>
      </c>
      <c r="I19" s="20">
        <f t="shared" si="0"/>
        <v>666</v>
      </c>
    </row>
    <row r="20" spans="1:9" x14ac:dyDescent="0.3">
      <c r="A20" s="17">
        <v>2016</v>
      </c>
      <c r="B20" s="17">
        <v>162</v>
      </c>
      <c r="C20" s="65">
        <v>16</v>
      </c>
      <c r="D20" s="17">
        <v>45</v>
      </c>
      <c r="E20" s="17">
        <v>316</v>
      </c>
      <c r="F20" s="17">
        <v>83</v>
      </c>
      <c r="G20" s="65">
        <v>21</v>
      </c>
      <c r="H20" s="17">
        <v>17</v>
      </c>
      <c r="I20" s="17">
        <f t="shared" si="0"/>
        <v>660</v>
      </c>
    </row>
    <row r="21" spans="1:9" x14ac:dyDescent="0.3">
      <c r="A21" s="20">
        <v>2017</v>
      </c>
      <c r="B21" s="20">
        <v>164</v>
      </c>
      <c r="C21" s="20">
        <v>16</v>
      </c>
      <c r="D21" s="20">
        <v>40</v>
      </c>
      <c r="E21" s="20">
        <v>339</v>
      </c>
      <c r="F21" s="20">
        <v>73</v>
      </c>
      <c r="G21" s="20">
        <v>18</v>
      </c>
      <c r="H21" s="20">
        <v>16</v>
      </c>
      <c r="I21" s="20">
        <f t="shared" si="0"/>
        <v>666</v>
      </c>
    </row>
    <row r="22" spans="1:9" x14ac:dyDescent="0.3">
      <c r="A22" s="17">
        <v>2018</v>
      </c>
      <c r="B22" s="17">
        <v>164</v>
      </c>
      <c r="C22" s="17">
        <v>15</v>
      </c>
      <c r="D22" s="17">
        <v>40</v>
      </c>
      <c r="E22" s="17">
        <v>381</v>
      </c>
      <c r="F22" s="17">
        <v>70</v>
      </c>
      <c r="G22" s="17">
        <v>20</v>
      </c>
      <c r="H22" s="17">
        <v>14</v>
      </c>
      <c r="I22" s="17">
        <f t="shared" si="0"/>
        <v>704</v>
      </c>
    </row>
    <row r="23" spans="1:9" x14ac:dyDescent="0.3">
      <c r="A23" s="66">
        <v>2019</v>
      </c>
      <c r="B23" s="67">
        <v>167</v>
      </c>
      <c r="C23" s="66">
        <v>19</v>
      </c>
      <c r="D23" s="66">
        <v>39</v>
      </c>
      <c r="E23" s="66">
        <v>416</v>
      </c>
      <c r="F23" s="66">
        <v>66</v>
      </c>
      <c r="G23" s="66">
        <v>20</v>
      </c>
      <c r="H23" s="66">
        <v>13</v>
      </c>
      <c r="I23" s="66">
        <f t="shared" si="0"/>
        <v>740</v>
      </c>
    </row>
    <row r="24" spans="1:9" x14ac:dyDescent="0.3">
      <c r="A24" s="17">
        <v>2020</v>
      </c>
      <c r="B24" s="17">
        <v>174</v>
      </c>
      <c r="C24" s="17">
        <v>19</v>
      </c>
      <c r="D24" s="17">
        <v>38</v>
      </c>
      <c r="E24" s="17">
        <v>428</v>
      </c>
      <c r="F24" s="17">
        <v>61</v>
      </c>
      <c r="G24" s="17">
        <v>18</v>
      </c>
      <c r="H24" s="17">
        <v>10</v>
      </c>
      <c r="I24" s="17">
        <f t="shared" si="0"/>
        <v>748</v>
      </c>
    </row>
    <row r="25" spans="1:9" x14ac:dyDescent="0.3">
      <c r="A25" s="66">
        <v>2021</v>
      </c>
      <c r="B25" s="67">
        <v>171</v>
      </c>
      <c r="C25" s="66">
        <v>18</v>
      </c>
      <c r="D25" s="66">
        <v>38</v>
      </c>
      <c r="E25" s="66">
        <v>429</v>
      </c>
      <c r="F25" s="66">
        <v>58</v>
      </c>
      <c r="G25" s="66">
        <v>18</v>
      </c>
      <c r="H25" s="66">
        <v>10</v>
      </c>
      <c r="I25" s="66">
        <f t="shared" si="0"/>
        <v>742</v>
      </c>
    </row>
    <row r="26" spans="1:9" x14ac:dyDescent="0.3">
      <c r="A26" s="17">
        <v>2022</v>
      </c>
      <c r="B26" s="17">
        <v>169</v>
      </c>
      <c r="C26" s="17">
        <v>17</v>
      </c>
      <c r="D26" s="17">
        <v>38</v>
      </c>
      <c r="E26" s="17">
        <v>396</v>
      </c>
      <c r="F26" s="17">
        <v>51</v>
      </c>
      <c r="G26" s="17">
        <v>15</v>
      </c>
      <c r="H26" s="17">
        <v>10</v>
      </c>
      <c r="I26" s="17">
        <v>696</v>
      </c>
    </row>
    <row r="27" spans="1:9" x14ac:dyDescent="0.3">
      <c r="A27" s="62" t="s">
        <v>108</v>
      </c>
    </row>
  </sheetData>
  <mergeCells count="1">
    <mergeCell ref="A1:XFD1"/>
  </mergeCells>
  <phoneticPr fontId="10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6" zoomScale="115" zoomScaleNormal="115" workbookViewId="0">
      <selection activeCell="M36" sqref="M36"/>
    </sheetView>
  </sheetViews>
  <sheetFormatPr defaultColWidth="9" defaultRowHeight="16.2" x14ac:dyDescent="0.3"/>
  <cols>
    <col min="1" max="1" width="25.6640625" style="1" customWidth="1"/>
    <col min="2" max="3" width="7.77734375" style="1" customWidth="1"/>
    <col min="4" max="6" width="8.88671875" style="1" customWidth="1"/>
    <col min="7" max="9" width="7.77734375" style="1" customWidth="1"/>
    <col min="10" max="10" width="15.109375" style="1" customWidth="1"/>
    <col min="11" max="16384" width="9" style="1"/>
  </cols>
  <sheetData>
    <row r="1" spans="1:10" ht="19.8" x14ac:dyDescent="0.3">
      <c r="A1" s="68" t="s">
        <v>148</v>
      </c>
    </row>
    <row r="3" spans="1:10" ht="45" x14ac:dyDescent="0.3">
      <c r="A3" s="69" t="s">
        <v>109</v>
      </c>
      <c r="B3" s="69" t="s">
        <v>110</v>
      </c>
      <c r="C3" s="69" t="s">
        <v>111</v>
      </c>
      <c r="D3" s="69" t="s">
        <v>112</v>
      </c>
      <c r="E3" s="69" t="s">
        <v>113</v>
      </c>
      <c r="F3" s="69" t="s">
        <v>114</v>
      </c>
      <c r="G3" s="69" t="s">
        <v>115</v>
      </c>
      <c r="H3" s="69" t="s">
        <v>116</v>
      </c>
      <c r="I3" s="121" t="s">
        <v>117</v>
      </c>
      <c r="J3" s="125" t="s">
        <v>30</v>
      </c>
    </row>
    <row r="4" spans="1:10" x14ac:dyDescent="0.3">
      <c r="A4" s="94" t="s">
        <v>118</v>
      </c>
      <c r="B4" s="70">
        <v>1</v>
      </c>
      <c r="C4" s="71">
        <v>0</v>
      </c>
      <c r="D4" s="71">
        <v>2</v>
      </c>
      <c r="E4" s="95">
        <v>0</v>
      </c>
      <c r="F4" s="71"/>
      <c r="G4" s="71"/>
      <c r="H4" s="71">
        <v>0</v>
      </c>
      <c r="I4" s="71"/>
      <c r="J4" s="126">
        <f>SUM(B4:I4)</f>
        <v>3</v>
      </c>
    </row>
    <row r="5" spans="1:10" x14ac:dyDescent="0.3">
      <c r="A5" s="96" t="s">
        <v>161</v>
      </c>
      <c r="B5" s="73">
        <v>1</v>
      </c>
      <c r="C5" s="97">
        <v>0</v>
      </c>
      <c r="D5" s="73">
        <v>1</v>
      </c>
      <c r="E5" s="73">
        <v>0</v>
      </c>
      <c r="F5" s="73"/>
      <c r="G5" s="73"/>
      <c r="H5" s="73">
        <v>0</v>
      </c>
      <c r="I5" s="122"/>
      <c r="J5" s="73">
        <f t="shared" ref="J5:J36" si="0">SUM(B5:I5)</f>
        <v>2</v>
      </c>
    </row>
    <row r="6" spans="1:10" x14ac:dyDescent="0.3">
      <c r="A6" s="101" t="s">
        <v>119</v>
      </c>
      <c r="B6" s="102">
        <v>14</v>
      </c>
      <c r="C6" s="103">
        <v>0</v>
      </c>
      <c r="D6" s="104">
        <v>28</v>
      </c>
      <c r="E6" s="104">
        <v>0</v>
      </c>
      <c r="F6" s="104">
        <v>2</v>
      </c>
      <c r="G6" s="104"/>
      <c r="H6" s="104">
        <v>0</v>
      </c>
      <c r="I6" s="104"/>
      <c r="J6" s="126">
        <f t="shared" si="0"/>
        <v>44</v>
      </c>
    </row>
    <row r="7" spans="1:10" x14ac:dyDescent="0.3">
      <c r="A7" s="84" t="s">
        <v>120</v>
      </c>
      <c r="B7" s="98">
        <v>14</v>
      </c>
      <c r="C7" s="99">
        <v>0</v>
      </c>
      <c r="D7" s="80">
        <v>51</v>
      </c>
      <c r="E7" s="80">
        <v>0</v>
      </c>
      <c r="F7" s="80">
        <v>5</v>
      </c>
      <c r="G7" s="80"/>
      <c r="H7" s="80">
        <v>0</v>
      </c>
      <c r="I7" s="80"/>
      <c r="J7" s="73">
        <f t="shared" si="0"/>
        <v>70</v>
      </c>
    </row>
    <row r="8" spans="1:10" x14ac:dyDescent="0.3">
      <c r="A8" s="85" t="s">
        <v>121</v>
      </c>
      <c r="B8" s="105">
        <v>21</v>
      </c>
      <c r="C8" s="106">
        <v>0</v>
      </c>
      <c r="D8" s="82">
        <v>26</v>
      </c>
      <c r="E8" s="82">
        <v>0</v>
      </c>
      <c r="F8" s="82">
        <v>19</v>
      </c>
      <c r="G8" s="82">
        <v>10</v>
      </c>
      <c r="H8" s="82">
        <v>0</v>
      </c>
      <c r="I8" s="82"/>
      <c r="J8" s="126">
        <f t="shared" si="0"/>
        <v>76</v>
      </c>
    </row>
    <row r="9" spans="1:10" x14ac:dyDescent="0.3">
      <c r="A9" s="79" t="s">
        <v>122</v>
      </c>
      <c r="B9" s="98">
        <v>3</v>
      </c>
      <c r="C9" s="99">
        <v>0</v>
      </c>
      <c r="D9" s="80">
        <v>20</v>
      </c>
      <c r="E9" s="80">
        <v>0</v>
      </c>
      <c r="F9" s="100"/>
      <c r="G9" s="80"/>
      <c r="H9" s="80">
        <v>0</v>
      </c>
      <c r="I9" s="80"/>
      <c r="J9" s="73">
        <f t="shared" si="0"/>
        <v>23</v>
      </c>
    </row>
    <row r="10" spans="1:10" x14ac:dyDescent="0.3">
      <c r="A10" s="81" t="s">
        <v>123</v>
      </c>
      <c r="B10" s="105">
        <v>1</v>
      </c>
      <c r="C10" s="106">
        <v>0</v>
      </c>
      <c r="D10" s="82">
        <v>9</v>
      </c>
      <c r="E10" s="82">
        <v>0</v>
      </c>
      <c r="F10" s="86"/>
      <c r="G10" s="82"/>
      <c r="H10" s="82">
        <v>0</v>
      </c>
      <c r="I10" s="82"/>
      <c r="J10" s="126">
        <f t="shared" si="0"/>
        <v>10</v>
      </c>
    </row>
    <row r="11" spans="1:10" x14ac:dyDescent="0.3">
      <c r="A11" s="114" t="s">
        <v>163</v>
      </c>
      <c r="B11" s="98">
        <v>0</v>
      </c>
      <c r="C11" s="99">
        <v>0</v>
      </c>
      <c r="D11" s="80">
        <v>11</v>
      </c>
      <c r="E11" s="80">
        <v>0</v>
      </c>
      <c r="F11" s="100"/>
      <c r="G11" s="80"/>
      <c r="H11" s="80">
        <v>0</v>
      </c>
      <c r="I11" s="80"/>
      <c r="J11" s="73">
        <f t="shared" si="0"/>
        <v>11</v>
      </c>
    </row>
    <row r="12" spans="1:10" x14ac:dyDescent="0.3">
      <c r="A12" s="81" t="s">
        <v>124</v>
      </c>
      <c r="B12" s="105">
        <v>19</v>
      </c>
      <c r="C12" s="106">
        <v>0</v>
      </c>
      <c r="D12" s="82">
        <v>14</v>
      </c>
      <c r="E12" s="82">
        <v>0</v>
      </c>
      <c r="F12" s="86"/>
      <c r="G12" s="82"/>
      <c r="H12" s="82">
        <v>0</v>
      </c>
      <c r="I12" s="82"/>
      <c r="J12" s="126">
        <f t="shared" si="0"/>
        <v>33</v>
      </c>
    </row>
    <row r="13" spans="1:10" x14ac:dyDescent="0.3">
      <c r="A13" s="79" t="s">
        <v>25</v>
      </c>
      <c r="B13" s="98">
        <v>0</v>
      </c>
      <c r="C13" s="99">
        <v>0</v>
      </c>
      <c r="D13" s="80">
        <v>6</v>
      </c>
      <c r="E13" s="80">
        <v>0</v>
      </c>
      <c r="F13" s="100"/>
      <c r="G13" s="80"/>
      <c r="H13" s="80">
        <v>0</v>
      </c>
      <c r="I13" s="80"/>
      <c r="J13" s="73">
        <f t="shared" si="0"/>
        <v>6</v>
      </c>
    </row>
    <row r="14" spans="1:10" x14ac:dyDescent="0.3">
      <c r="A14" s="81" t="s">
        <v>125</v>
      </c>
      <c r="B14" s="105">
        <v>8</v>
      </c>
      <c r="C14" s="106">
        <v>0</v>
      </c>
      <c r="D14" s="82">
        <v>16</v>
      </c>
      <c r="E14" s="82">
        <v>0</v>
      </c>
      <c r="F14" s="86">
        <v>3</v>
      </c>
      <c r="G14" s="82"/>
      <c r="H14" s="82">
        <v>0</v>
      </c>
      <c r="I14" s="82"/>
      <c r="J14" s="126">
        <f t="shared" si="0"/>
        <v>27</v>
      </c>
    </row>
    <row r="15" spans="1:10" x14ac:dyDescent="0.3">
      <c r="A15" s="79" t="s">
        <v>126</v>
      </c>
      <c r="B15" s="98">
        <v>11</v>
      </c>
      <c r="C15" s="99">
        <v>0</v>
      </c>
      <c r="D15" s="80">
        <v>11</v>
      </c>
      <c r="E15" s="80">
        <v>0</v>
      </c>
      <c r="F15" s="100"/>
      <c r="G15" s="80"/>
      <c r="H15" s="80">
        <v>0</v>
      </c>
      <c r="I15" s="80"/>
      <c r="J15" s="73">
        <f t="shared" si="0"/>
        <v>22</v>
      </c>
    </row>
    <row r="16" spans="1:10" x14ac:dyDescent="0.3">
      <c r="A16" s="81" t="s">
        <v>127</v>
      </c>
      <c r="B16" s="105">
        <v>15</v>
      </c>
      <c r="C16" s="106">
        <v>0</v>
      </c>
      <c r="D16" s="82">
        <v>16</v>
      </c>
      <c r="E16" s="82">
        <v>0</v>
      </c>
      <c r="F16" s="86">
        <v>2</v>
      </c>
      <c r="G16" s="82"/>
      <c r="H16" s="82">
        <v>0</v>
      </c>
      <c r="I16" s="82"/>
      <c r="J16" s="126">
        <f t="shared" si="0"/>
        <v>33</v>
      </c>
    </row>
    <row r="17" spans="1:10" x14ac:dyDescent="0.3">
      <c r="A17" s="79" t="s">
        <v>128</v>
      </c>
      <c r="B17" s="98">
        <v>3</v>
      </c>
      <c r="C17" s="99">
        <v>0</v>
      </c>
      <c r="D17" s="80">
        <v>17</v>
      </c>
      <c r="E17" s="80">
        <v>0</v>
      </c>
      <c r="F17" s="100"/>
      <c r="G17" s="80"/>
      <c r="H17" s="80">
        <v>1</v>
      </c>
      <c r="I17" s="80"/>
      <c r="J17" s="73">
        <f t="shared" si="0"/>
        <v>21</v>
      </c>
    </row>
    <row r="18" spans="1:10" x14ac:dyDescent="0.3">
      <c r="A18" s="81" t="s">
        <v>129</v>
      </c>
      <c r="B18" s="105">
        <v>0</v>
      </c>
      <c r="C18" s="106">
        <v>1</v>
      </c>
      <c r="D18" s="82">
        <v>0</v>
      </c>
      <c r="E18" s="82">
        <v>0</v>
      </c>
      <c r="F18" s="86"/>
      <c r="G18" s="82"/>
      <c r="H18" s="82">
        <v>0</v>
      </c>
      <c r="I18" s="82"/>
      <c r="J18" s="126">
        <f t="shared" si="0"/>
        <v>1</v>
      </c>
    </row>
    <row r="19" spans="1:10" x14ac:dyDescent="0.3">
      <c r="A19" s="77" t="s">
        <v>130</v>
      </c>
      <c r="B19" s="73">
        <v>0</v>
      </c>
      <c r="C19" s="74">
        <v>0</v>
      </c>
      <c r="D19" s="75">
        <v>1</v>
      </c>
      <c r="E19" s="75">
        <v>0</v>
      </c>
      <c r="F19" s="78"/>
      <c r="G19" s="75"/>
      <c r="H19" s="75">
        <v>0</v>
      </c>
      <c r="I19" s="75"/>
      <c r="J19" s="73">
        <f t="shared" si="0"/>
        <v>1</v>
      </c>
    </row>
    <row r="20" spans="1:10" x14ac:dyDescent="0.3">
      <c r="A20" s="107" t="s">
        <v>131</v>
      </c>
      <c r="B20" s="108">
        <v>0</v>
      </c>
      <c r="C20" s="109">
        <v>0</v>
      </c>
      <c r="D20" s="110">
        <v>6</v>
      </c>
      <c r="E20" s="110">
        <v>0</v>
      </c>
      <c r="F20" s="83">
        <v>1</v>
      </c>
      <c r="G20" s="110"/>
      <c r="H20" s="110">
        <v>0</v>
      </c>
      <c r="I20" s="110"/>
      <c r="J20" s="126">
        <f t="shared" si="0"/>
        <v>7</v>
      </c>
    </row>
    <row r="21" spans="1:10" x14ac:dyDescent="0.3">
      <c r="A21" s="72" t="s">
        <v>132</v>
      </c>
      <c r="B21" s="73">
        <v>2</v>
      </c>
      <c r="C21" s="74">
        <v>7</v>
      </c>
      <c r="D21" s="75">
        <v>14</v>
      </c>
      <c r="E21" s="75">
        <v>0</v>
      </c>
      <c r="F21" s="78">
        <v>1</v>
      </c>
      <c r="G21" s="75"/>
      <c r="H21" s="75">
        <v>0</v>
      </c>
      <c r="I21" s="75"/>
      <c r="J21" s="73">
        <f t="shared" si="0"/>
        <v>24</v>
      </c>
    </row>
    <row r="22" spans="1:10" x14ac:dyDescent="0.3">
      <c r="A22" s="111" t="s">
        <v>133</v>
      </c>
      <c r="B22" s="108">
        <v>21</v>
      </c>
      <c r="C22" s="109">
        <v>1</v>
      </c>
      <c r="D22" s="110">
        <v>51</v>
      </c>
      <c r="E22" s="110">
        <v>2</v>
      </c>
      <c r="F22" s="83">
        <v>11</v>
      </c>
      <c r="G22" s="110"/>
      <c r="H22" s="110">
        <v>0</v>
      </c>
      <c r="I22" s="110"/>
      <c r="J22" s="126">
        <f t="shared" si="0"/>
        <v>86</v>
      </c>
    </row>
    <row r="23" spans="1:10" x14ac:dyDescent="0.3">
      <c r="A23" s="72" t="s">
        <v>134</v>
      </c>
      <c r="B23" s="73">
        <v>5</v>
      </c>
      <c r="C23" s="74">
        <v>11</v>
      </c>
      <c r="D23" s="75">
        <v>10</v>
      </c>
      <c r="E23" s="75">
        <v>0</v>
      </c>
      <c r="F23" s="78">
        <v>1</v>
      </c>
      <c r="G23" s="75"/>
      <c r="H23" s="75">
        <v>0</v>
      </c>
      <c r="I23" s="75"/>
      <c r="J23" s="73">
        <f t="shared" si="0"/>
        <v>27</v>
      </c>
    </row>
    <row r="24" spans="1:10" x14ac:dyDescent="0.3">
      <c r="A24" s="111" t="s">
        <v>18</v>
      </c>
      <c r="B24" s="108">
        <v>6</v>
      </c>
      <c r="C24" s="109">
        <v>6</v>
      </c>
      <c r="D24" s="110">
        <v>16</v>
      </c>
      <c r="E24" s="110">
        <v>0</v>
      </c>
      <c r="F24" s="83">
        <v>2</v>
      </c>
      <c r="G24" s="110"/>
      <c r="H24" s="110">
        <v>0</v>
      </c>
      <c r="I24" s="110"/>
      <c r="J24" s="126">
        <f t="shared" si="0"/>
        <v>30</v>
      </c>
    </row>
    <row r="25" spans="1:10" x14ac:dyDescent="0.3">
      <c r="A25" s="72" t="s">
        <v>165</v>
      </c>
      <c r="B25" s="73">
        <v>4</v>
      </c>
      <c r="C25" s="74">
        <v>3</v>
      </c>
      <c r="D25" s="75">
        <v>11</v>
      </c>
      <c r="E25" s="75">
        <v>0</v>
      </c>
      <c r="F25" s="78">
        <v>2</v>
      </c>
      <c r="G25" s="75"/>
      <c r="H25" s="75">
        <v>0</v>
      </c>
      <c r="I25" s="75"/>
      <c r="J25" s="73">
        <f t="shared" si="0"/>
        <v>20</v>
      </c>
    </row>
    <row r="26" spans="1:10" x14ac:dyDescent="0.3">
      <c r="A26" s="111" t="s">
        <v>135</v>
      </c>
      <c r="B26" s="108">
        <v>7</v>
      </c>
      <c r="C26" s="109">
        <v>1</v>
      </c>
      <c r="D26" s="110">
        <v>4</v>
      </c>
      <c r="E26" s="110">
        <v>0</v>
      </c>
      <c r="F26" s="83"/>
      <c r="G26" s="110"/>
      <c r="H26" s="110">
        <v>0</v>
      </c>
      <c r="I26" s="110"/>
      <c r="J26" s="126">
        <f t="shared" si="0"/>
        <v>12</v>
      </c>
    </row>
    <row r="27" spans="1:10" x14ac:dyDescent="0.3">
      <c r="A27" s="77" t="s">
        <v>136</v>
      </c>
      <c r="B27" s="73">
        <v>1</v>
      </c>
      <c r="C27" s="74">
        <v>5</v>
      </c>
      <c r="D27" s="75">
        <v>19</v>
      </c>
      <c r="E27" s="75">
        <v>0</v>
      </c>
      <c r="F27" s="78">
        <v>1</v>
      </c>
      <c r="G27" s="75"/>
      <c r="H27" s="75">
        <v>0</v>
      </c>
      <c r="I27" s="75"/>
      <c r="J27" s="73">
        <f t="shared" si="0"/>
        <v>26</v>
      </c>
    </row>
    <row r="28" spans="1:10" x14ac:dyDescent="0.3">
      <c r="A28" s="107" t="s">
        <v>89</v>
      </c>
      <c r="B28" s="108">
        <v>1</v>
      </c>
      <c r="C28" s="109">
        <v>1</v>
      </c>
      <c r="D28" s="110">
        <v>9</v>
      </c>
      <c r="E28" s="110">
        <v>0</v>
      </c>
      <c r="F28" s="83"/>
      <c r="G28" s="110"/>
      <c r="H28" s="110">
        <v>0</v>
      </c>
      <c r="I28" s="110"/>
      <c r="J28" s="126">
        <f t="shared" si="0"/>
        <v>11</v>
      </c>
    </row>
    <row r="29" spans="1:10" x14ac:dyDescent="0.3">
      <c r="A29" s="79" t="s">
        <v>90</v>
      </c>
      <c r="B29" s="73">
        <v>3</v>
      </c>
      <c r="C29" s="74">
        <v>2</v>
      </c>
      <c r="D29" s="80">
        <v>9</v>
      </c>
      <c r="E29" s="80">
        <v>0</v>
      </c>
      <c r="F29" s="78"/>
      <c r="G29" s="80"/>
      <c r="H29" s="80">
        <v>0</v>
      </c>
      <c r="I29" s="80"/>
      <c r="J29" s="73">
        <f t="shared" si="0"/>
        <v>14</v>
      </c>
    </row>
    <row r="30" spans="1:10" x14ac:dyDescent="0.3">
      <c r="A30" s="107" t="s">
        <v>160</v>
      </c>
      <c r="B30" s="105">
        <v>1</v>
      </c>
      <c r="C30" s="106">
        <v>0</v>
      </c>
      <c r="D30" s="110">
        <v>0</v>
      </c>
      <c r="E30" s="110">
        <v>0</v>
      </c>
      <c r="F30" s="86"/>
      <c r="G30" s="110"/>
      <c r="H30" s="110">
        <v>0</v>
      </c>
      <c r="I30" s="110"/>
      <c r="J30" s="126">
        <f t="shared" si="0"/>
        <v>1</v>
      </c>
    </row>
    <row r="31" spans="1:10" x14ac:dyDescent="0.3">
      <c r="A31" s="77" t="s">
        <v>137</v>
      </c>
      <c r="B31" s="98">
        <v>1</v>
      </c>
      <c r="C31" s="99">
        <v>0</v>
      </c>
      <c r="D31" s="75">
        <v>2</v>
      </c>
      <c r="E31" s="75">
        <v>4</v>
      </c>
      <c r="F31" s="100">
        <v>1</v>
      </c>
      <c r="G31" s="75"/>
      <c r="H31" s="75">
        <v>0</v>
      </c>
      <c r="I31" s="75"/>
      <c r="J31" s="73">
        <f t="shared" si="0"/>
        <v>8</v>
      </c>
    </row>
    <row r="32" spans="1:10" x14ac:dyDescent="0.3">
      <c r="A32" s="107" t="s">
        <v>138</v>
      </c>
      <c r="B32" s="105">
        <v>0</v>
      </c>
      <c r="C32" s="106">
        <v>0</v>
      </c>
      <c r="D32" s="110">
        <v>1</v>
      </c>
      <c r="E32" s="110">
        <v>0</v>
      </c>
      <c r="F32" s="86"/>
      <c r="G32" s="110"/>
      <c r="H32" s="110">
        <v>0</v>
      </c>
      <c r="I32" s="110"/>
      <c r="J32" s="126">
        <f t="shared" si="0"/>
        <v>1</v>
      </c>
    </row>
    <row r="33" spans="1:10" ht="32.4" x14ac:dyDescent="0.3">
      <c r="A33" s="84" t="s">
        <v>139</v>
      </c>
      <c r="B33" s="87">
        <v>0</v>
      </c>
      <c r="C33" s="74">
        <v>0</v>
      </c>
      <c r="D33" s="80">
        <v>1</v>
      </c>
      <c r="E33" s="80">
        <v>0</v>
      </c>
      <c r="F33" s="78"/>
      <c r="G33" s="80"/>
      <c r="H33" s="80">
        <v>0</v>
      </c>
      <c r="I33" s="80"/>
      <c r="J33" s="73">
        <f t="shared" si="0"/>
        <v>1</v>
      </c>
    </row>
    <row r="34" spans="1:10" x14ac:dyDescent="0.3">
      <c r="A34" s="112" t="s">
        <v>140</v>
      </c>
      <c r="B34" s="76">
        <v>0</v>
      </c>
      <c r="C34" s="31">
        <v>0</v>
      </c>
      <c r="D34" s="105">
        <v>0</v>
      </c>
      <c r="E34" s="105">
        <v>0</v>
      </c>
      <c r="F34" s="113"/>
      <c r="G34" s="105"/>
      <c r="H34" s="105">
        <v>0</v>
      </c>
      <c r="I34" s="123"/>
      <c r="J34" s="126">
        <f t="shared" si="0"/>
        <v>0</v>
      </c>
    </row>
    <row r="35" spans="1:10" x14ac:dyDescent="0.3">
      <c r="A35" s="96" t="s">
        <v>162</v>
      </c>
      <c r="B35" s="98">
        <v>0</v>
      </c>
      <c r="C35" s="119">
        <v>0</v>
      </c>
      <c r="D35" s="73">
        <v>10</v>
      </c>
      <c r="E35" s="73">
        <v>0</v>
      </c>
      <c r="F35" s="120"/>
      <c r="G35" s="73"/>
      <c r="H35" s="73"/>
      <c r="I35" s="122"/>
      <c r="J35" s="73">
        <f t="shared" si="0"/>
        <v>10</v>
      </c>
    </row>
    <row r="36" spans="1:10" x14ac:dyDescent="0.3">
      <c r="A36" s="112" t="s">
        <v>164</v>
      </c>
      <c r="B36" s="76">
        <v>0</v>
      </c>
      <c r="C36" s="31">
        <v>0</v>
      </c>
      <c r="D36" s="105">
        <v>4</v>
      </c>
      <c r="E36" s="105"/>
      <c r="F36" s="113"/>
      <c r="G36" s="105"/>
      <c r="H36" s="105"/>
      <c r="I36" s="123"/>
      <c r="J36" s="126">
        <f t="shared" si="0"/>
        <v>4</v>
      </c>
    </row>
    <row r="37" spans="1:10" s="88" customFormat="1" x14ac:dyDescent="0.3">
      <c r="A37" s="115" t="s">
        <v>141</v>
      </c>
      <c r="B37" s="73">
        <v>15</v>
      </c>
      <c r="C37" s="73">
        <v>0</v>
      </c>
      <c r="D37" s="73">
        <v>49</v>
      </c>
      <c r="E37" s="73">
        <v>2</v>
      </c>
      <c r="F37" s="73">
        <v>15</v>
      </c>
      <c r="G37" s="73">
        <v>0</v>
      </c>
      <c r="H37" s="73">
        <v>0</v>
      </c>
      <c r="I37" s="122">
        <v>0</v>
      </c>
      <c r="J37" s="97">
        <v>81</v>
      </c>
    </row>
    <row r="38" spans="1:10" x14ac:dyDescent="0.3">
      <c r="A38" s="116" t="s">
        <v>142</v>
      </c>
      <c r="B38" s="117">
        <f>SUM(B4:B37)</f>
        <v>178</v>
      </c>
      <c r="C38" s="118">
        <f t="shared" ref="C38:I38" si="1">SUM(C4:C37)</f>
        <v>38</v>
      </c>
      <c r="D38" s="117">
        <f t="shared" si="1"/>
        <v>445</v>
      </c>
      <c r="E38" s="117">
        <f t="shared" si="1"/>
        <v>8</v>
      </c>
      <c r="F38" s="117">
        <f t="shared" si="1"/>
        <v>66</v>
      </c>
      <c r="G38" s="117">
        <f t="shared" si="1"/>
        <v>10</v>
      </c>
      <c r="H38" s="117">
        <f t="shared" si="1"/>
        <v>1</v>
      </c>
      <c r="I38" s="124">
        <f t="shared" si="1"/>
        <v>0</v>
      </c>
      <c r="J38" s="118">
        <f t="shared" ref="J38" si="2">SUM(B38:I38)</f>
        <v>746</v>
      </c>
    </row>
    <row r="39" spans="1:10" x14ac:dyDescent="0.3">
      <c r="A39" s="89"/>
      <c r="B39" s="90"/>
      <c r="C39" s="91"/>
      <c r="D39" s="90"/>
      <c r="E39" s="90"/>
      <c r="F39" s="90"/>
      <c r="G39" s="90"/>
      <c r="H39" s="90"/>
      <c r="I39" s="90"/>
      <c r="J39" s="91"/>
    </row>
    <row r="40" spans="1:10" s="21" customFormat="1" x14ac:dyDescent="0.3">
      <c r="A40" s="169" t="s">
        <v>158</v>
      </c>
      <c r="B40" s="170"/>
      <c r="C40" s="92"/>
      <c r="D40" s="92"/>
      <c r="E40" s="92"/>
      <c r="F40" s="92"/>
      <c r="G40" s="92"/>
      <c r="H40" s="92"/>
      <c r="I40" s="92"/>
      <c r="J40" s="92"/>
    </row>
    <row r="41" spans="1:10" x14ac:dyDescent="0.3">
      <c r="A41" s="62" t="s">
        <v>143</v>
      </c>
    </row>
  </sheetData>
  <mergeCells count="1">
    <mergeCell ref="A40:B40"/>
  </mergeCells>
  <phoneticPr fontId="10" type="noConversion"/>
  <pageMargins left="0.19685039370078741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表2-1 專任教師數</vt:lpstr>
      <vt:lpstr>表2-1-1教師人數</vt:lpstr>
      <vt:lpstr>表2-2 講座特聘名譽教授統計</vt:lpstr>
      <vt:lpstr>表2-3 歷年行政人力</vt:lpstr>
      <vt:lpstr>表2-3-1 行政支援人力2020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2022-08-11T05:32:56Z</cp:lastPrinted>
  <dcterms:created xsi:type="dcterms:W3CDTF">2014-08-11T07:29:54Z</dcterms:created>
  <dcterms:modified xsi:type="dcterms:W3CDTF">2023-08-16T09:02:32Z</dcterms:modified>
</cp:coreProperties>
</file>