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5D1BF29-DD40-42F0-BD65-7FA963A493A4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表2-5 歷年畢業人數" sheetId="8" r:id="rId1"/>
    <sheet name="表2-5-1 畢業人數明細表2024" sheetId="11" r:id="rId2"/>
    <sheet name="表2-5-2 學士班休退學人數" sheetId="10" r:id="rId3"/>
  </sheets>
  <definedNames>
    <definedName name="_xlnm._FilterDatabase" localSheetId="1" hidden="1">'表2-5-1 畢業人數明細表2024'!$H$1:$H$116</definedName>
    <definedName name="_xlnm.Print_Titles" localSheetId="1">'表2-5-1 畢業人數明細表2024'!$3:$4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1" l="1"/>
  <c r="C111" i="11"/>
  <c r="D111" i="11"/>
  <c r="E111" i="11"/>
  <c r="F111" i="11"/>
  <c r="G111" i="11"/>
  <c r="H111" i="11"/>
  <c r="B111" i="11"/>
  <c r="C109" i="11"/>
  <c r="D109" i="11"/>
  <c r="E109" i="11"/>
  <c r="F109" i="11"/>
  <c r="G109" i="11"/>
  <c r="H109" i="11"/>
  <c r="B109" i="11"/>
  <c r="C107" i="11"/>
  <c r="D107" i="11"/>
  <c r="E107" i="11"/>
  <c r="F107" i="11"/>
  <c r="G107" i="11"/>
  <c r="H107" i="11"/>
  <c r="B107" i="11"/>
  <c r="C103" i="11"/>
  <c r="D103" i="11"/>
  <c r="E103" i="11"/>
  <c r="F103" i="11"/>
  <c r="G103" i="11"/>
  <c r="H103" i="11"/>
  <c r="B103" i="11"/>
  <c r="C94" i="11"/>
  <c r="D94" i="11"/>
  <c r="E94" i="11"/>
  <c r="F94" i="11"/>
  <c r="G94" i="11"/>
  <c r="H94" i="11"/>
  <c r="B94" i="11"/>
  <c r="C86" i="11"/>
  <c r="D86" i="11"/>
  <c r="E86" i="11"/>
  <c r="F86" i="11"/>
  <c r="G86" i="11"/>
  <c r="H86" i="11"/>
  <c r="B86" i="11"/>
  <c r="C77" i="11"/>
  <c r="D77" i="11"/>
  <c r="E77" i="11"/>
  <c r="F77" i="11"/>
  <c r="G77" i="11"/>
  <c r="H77" i="11"/>
  <c r="B77" i="11"/>
  <c r="C64" i="11"/>
  <c r="D64" i="11"/>
  <c r="E64" i="11"/>
  <c r="F64" i="11"/>
  <c r="G64" i="11"/>
  <c r="H64" i="11"/>
  <c r="B64" i="11"/>
  <c r="C39" i="11"/>
  <c r="D39" i="11"/>
  <c r="E39" i="11"/>
  <c r="F39" i="11"/>
  <c r="G39" i="11"/>
  <c r="H39" i="11"/>
  <c r="B39" i="11"/>
  <c r="C37" i="11"/>
  <c r="D37" i="11"/>
  <c r="E37" i="11"/>
  <c r="F37" i="11"/>
  <c r="G37" i="11"/>
  <c r="H37" i="11"/>
  <c r="C30" i="11"/>
  <c r="D30" i="11"/>
  <c r="E30" i="11"/>
  <c r="F30" i="11"/>
  <c r="G30" i="11"/>
  <c r="H30" i="11"/>
  <c r="B30" i="11"/>
  <c r="C15" i="11"/>
  <c r="D15" i="11"/>
  <c r="E15" i="11"/>
  <c r="F15" i="11"/>
  <c r="G15" i="11"/>
  <c r="H15" i="11"/>
  <c r="B15" i="11"/>
  <c r="C5" i="11"/>
  <c r="D5" i="11"/>
  <c r="E5" i="11"/>
  <c r="F5" i="11"/>
  <c r="G5" i="11"/>
  <c r="H5" i="11"/>
  <c r="B5" i="11"/>
  <c r="G4" i="11" l="1"/>
  <c r="D4" i="11"/>
  <c r="E4" i="11"/>
  <c r="C4" i="11"/>
  <c r="F4" i="11"/>
  <c r="B37" i="11"/>
  <c r="H4" i="11"/>
  <c r="C21" i="8" l="1"/>
  <c r="C20" i="8"/>
  <c r="C1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3" authorId="0" shapeId="0" xr:uid="{6EDA7BAD-766B-4B61-B35A-C0651371E40B}">
      <text>
        <r>
          <rPr>
            <b/>
            <sz val="9"/>
            <color indexed="81"/>
            <rFont val="細明體"/>
            <family val="3"/>
            <charset val="136"/>
          </rPr>
          <t>查學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細明體"/>
            <family val="3"/>
            <charset val="136"/>
          </rPr>
          <t>之學士班人數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細明體"/>
            <family val="3"/>
            <charset val="136"/>
          </rPr>
          <t>不含進修學士班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<sst xmlns="http://schemas.openxmlformats.org/spreadsheetml/2006/main" count="145" uniqueCount="144">
  <si>
    <t>總計</t>
  </si>
  <si>
    <t>年度</t>
  </si>
  <si>
    <t>學士班</t>
  </si>
  <si>
    <t>進修學士班</t>
  </si>
  <si>
    <t>碩士班</t>
  </si>
  <si>
    <t>碩專班</t>
  </si>
  <si>
    <t>博士班</t>
  </si>
  <si>
    <t>產專班</t>
  </si>
  <si>
    <t>單位：人</t>
    <phoneticPr fontId="1" type="noConversion"/>
  </si>
  <si>
    <t>學年度</t>
    <phoneticPr fontId="1" type="noConversion"/>
  </si>
  <si>
    <t>管理學院</t>
  </si>
  <si>
    <t>法政學院</t>
  </si>
  <si>
    <t>國際農企業學士學位學程</t>
  </si>
  <si>
    <t>生物產業管理進修學士學位學程</t>
  </si>
  <si>
    <t>理學院</t>
  </si>
  <si>
    <t>工學院</t>
  </si>
  <si>
    <t>生科院</t>
  </si>
  <si>
    <t>獸醫學院</t>
  </si>
  <si>
    <t>學程學院</t>
  </si>
  <si>
    <t>學年度</t>
    <phoneticPr fontId="1" type="noConversion"/>
  </si>
  <si>
    <t>學期</t>
    <phoneticPr fontId="1" type="noConversion"/>
  </si>
  <si>
    <t>休學人數</t>
    <phoneticPr fontId="1" type="noConversion"/>
  </si>
  <si>
    <t>退學人數</t>
    <phoneticPr fontId="1" type="noConversion"/>
  </si>
  <si>
    <t>備註</t>
    <phoneticPr fontId="1" type="noConversion"/>
  </si>
  <si>
    <t>因學業成績</t>
    <phoneticPr fontId="1" type="noConversion"/>
  </si>
  <si>
    <t>其他原因</t>
    <phoneticPr fontId="1" type="noConversion"/>
  </si>
  <si>
    <t>合計</t>
    <phoneticPr fontId="1" type="noConversion"/>
  </si>
  <si>
    <t>自1021起，學業成績不及格退學改為登記為下學期</t>
    <phoneticPr fontId="1" type="noConversion"/>
  </si>
  <si>
    <t>單位：人</t>
    <phoneticPr fontId="1" type="noConversion"/>
  </si>
  <si>
    <t>年度</t>
    <phoneticPr fontId="1" type="noConversion"/>
  </si>
  <si>
    <t>總計</t>
    <phoneticPr fontId="1" type="noConversion"/>
  </si>
  <si>
    <t>學士班</t>
    <phoneticPr fontId="1" type="noConversion"/>
  </si>
  <si>
    <t>進修學士班</t>
    <phoneticPr fontId="1" type="noConversion"/>
  </si>
  <si>
    <t>碩士班</t>
    <phoneticPr fontId="1" type="noConversion"/>
  </si>
  <si>
    <t>碩專班</t>
    <phoneticPr fontId="1" type="noConversion"/>
  </si>
  <si>
    <t>博士班</t>
    <phoneticPr fontId="1" type="noConversion"/>
  </si>
  <si>
    <t>產專班</t>
    <phoneticPr fontId="1" type="noConversion"/>
  </si>
  <si>
    <t>高階經理人碩士在職專班越南台商組</t>
  </si>
  <si>
    <t>資訊工程學系</t>
  </si>
  <si>
    <t>創新產業暨國際學院</t>
  </si>
  <si>
    <t>電資學院</t>
  </si>
  <si>
    <t>文學院</t>
  </si>
  <si>
    <t>中國文學系</t>
  </si>
  <si>
    <t>外國語文學系</t>
  </si>
  <si>
    <t>歷史學系</t>
  </si>
  <si>
    <t>圖書資訊學研究所</t>
  </si>
  <si>
    <t>台灣人文創新學士學位學程</t>
  </si>
  <si>
    <t>台灣文學與跨國文化研究所</t>
  </si>
  <si>
    <t>台灣文學與跨國文化研究所碩士在職專班</t>
  </si>
  <si>
    <t>台灣與跨文化研究國際博士學位學程</t>
  </si>
  <si>
    <t>數位人文與文創產業進修學士學位學程</t>
  </si>
  <si>
    <t>財務金融學系</t>
  </si>
  <si>
    <t>企業管理學系</t>
  </si>
  <si>
    <t>科技管理研究所科技管理</t>
  </si>
  <si>
    <t>科技管理研究所電子商務</t>
  </si>
  <si>
    <t>科技管理研究所智慧科技管理班</t>
  </si>
  <si>
    <t>高階經理人碩士在職專班</t>
  </si>
  <si>
    <t>高階經理人碩士在職專班兩岸台商組</t>
  </si>
  <si>
    <t>高階經理人碩士在職專班越南農業管理境外專班</t>
  </si>
  <si>
    <t>會計學系</t>
  </si>
  <si>
    <t>資訊管理學系</t>
  </si>
  <si>
    <t>行銷學系</t>
  </si>
  <si>
    <t>運動與健康管理研究所</t>
  </si>
  <si>
    <t>創新產業經營進修學士學位學程</t>
  </si>
  <si>
    <t>國際政治研究所</t>
  </si>
  <si>
    <t>法律學系</t>
  </si>
  <si>
    <t>教師專業發展研究所</t>
  </si>
  <si>
    <t>國家政策與公共事務研究所</t>
  </si>
  <si>
    <t>全球事務研究跨洲碩士學位學程</t>
  </si>
  <si>
    <t>農資院</t>
  </si>
  <si>
    <t>景觀與遊憩學士學位學程</t>
  </si>
  <si>
    <t>景觀與遊憩碩士學位學程</t>
  </si>
  <si>
    <t>生物科技學士學位學程</t>
  </si>
  <si>
    <t>國際農學碩士學位學程</t>
  </si>
  <si>
    <t>植物醫學暨安全農業碩士學位學程</t>
  </si>
  <si>
    <t>農藝學系</t>
  </si>
  <si>
    <t>園藝學系</t>
  </si>
  <si>
    <t>森林學系</t>
  </si>
  <si>
    <t>應用經濟學系</t>
  </si>
  <si>
    <t>植物病理學系</t>
  </si>
  <si>
    <t>昆蟲學系</t>
  </si>
  <si>
    <t>動物科學系</t>
  </si>
  <si>
    <t>土壤環境科學系</t>
  </si>
  <si>
    <t>生物產業機電工程學系</t>
  </si>
  <si>
    <t>生物科技學研究所</t>
  </si>
  <si>
    <t>水土保持學系</t>
  </si>
  <si>
    <t>食品安全研究所</t>
  </si>
  <si>
    <t>食品暨應用生物科技學系</t>
  </si>
  <si>
    <t>分子與生物農業科學國際研究生博士學位學程</t>
  </si>
  <si>
    <t>生物產業管理研究所</t>
  </si>
  <si>
    <t>農業企業經營管理碩士在職專班</t>
  </si>
  <si>
    <t>農業經濟與行銷碩士學位學程</t>
  </si>
  <si>
    <t>奈米科學研究所</t>
  </si>
  <si>
    <t>統計學研究所</t>
  </si>
  <si>
    <t>化學系</t>
  </si>
  <si>
    <t>應用數學系</t>
  </si>
  <si>
    <t>應用數學系計算科學</t>
  </si>
  <si>
    <t>應用數學系數據科學與計算組</t>
  </si>
  <si>
    <t>應用數學系應用數學組</t>
  </si>
  <si>
    <t>應用數學系大數據碩士在職專班</t>
  </si>
  <si>
    <t>物理學系</t>
  </si>
  <si>
    <t>資料科學與資訊計算研究所</t>
  </si>
  <si>
    <t>人工智慧與資料科學碩士在職學位學程</t>
  </si>
  <si>
    <t>大數據產學研發博士學位學程</t>
  </si>
  <si>
    <t>機械工程學系</t>
  </si>
  <si>
    <t>土木工程學系</t>
  </si>
  <si>
    <t>環境工程學系</t>
  </si>
  <si>
    <t>化學工程學系</t>
  </si>
  <si>
    <t>材料科學與工程學系</t>
  </si>
  <si>
    <t>精密工程研究所</t>
  </si>
  <si>
    <t>生醫工程研究所</t>
  </si>
  <si>
    <t>光電工程研究所</t>
  </si>
  <si>
    <t>通訊工程研究所</t>
  </si>
  <si>
    <t>電機工程學系</t>
  </si>
  <si>
    <t>電機工程學系光電半導體技術產業碩士專班</t>
  </si>
  <si>
    <t>電機工程學系電機控制產業碩士專班</t>
  </si>
  <si>
    <t>電機資訊學院</t>
  </si>
  <si>
    <t>基因體暨生物資訊學研究所</t>
  </si>
  <si>
    <t>生命科學院碩士在職專班</t>
  </si>
  <si>
    <t>生命科學系</t>
  </si>
  <si>
    <t>分子生物學研究所</t>
  </si>
  <si>
    <t>生物化學研究所</t>
  </si>
  <si>
    <t>生物醫學研究所</t>
  </si>
  <si>
    <t>轉譯醫學博士學位學程</t>
  </si>
  <si>
    <t>獸醫學系</t>
  </si>
  <si>
    <t>微生物暨公共衛生學研究所</t>
  </si>
  <si>
    <t>獸醫病理生物學研究所</t>
  </si>
  <si>
    <t>微生物基因體學博士學位學程</t>
  </si>
  <si>
    <t>醫學院</t>
  </si>
  <si>
    <t>組織工程與再生醫學博士學位學程</t>
  </si>
  <si>
    <t>循環經濟學院</t>
  </si>
  <si>
    <t>工業與智慧科技碩士學位學程</t>
  </si>
  <si>
    <t>半導體與綠色科技碩士學位學程</t>
  </si>
  <si>
    <t>生物與永續科技碩士學位學程</t>
  </si>
  <si>
    <t>特用作物及代謝體碩士學位學程</t>
  </si>
  <si>
    <t>國際精準農企業發展碩士學位學程</t>
  </si>
  <si>
    <t>植物保健碩士學位學程</t>
  </si>
  <si>
    <t>醫學生物科技博士學位學程</t>
  </si>
  <si>
    <t>智慧創意工程學士學位學程</t>
  </si>
  <si>
    <t>113學年度</t>
    <phoneticPr fontId="1" type="noConversion"/>
  </si>
  <si>
    <t>表2-5-1：113學年度畢業人數明細表（2024）</t>
    <phoneticPr fontId="1" type="noConversion"/>
  </si>
  <si>
    <t>亞洲與中國研究英語碩士學位學程</t>
  </si>
  <si>
    <t>表2-5：歷年畢業人數（2000-2024）</t>
    <phoneticPr fontId="1" type="noConversion"/>
  </si>
  <si>
    <t>表2-5-2：學士班歷年休退學人數（2012-2025）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</si>
</sst>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0.3999755851924192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/>
    <xf numFmtId="0" fontId="4" fillId="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1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2" xfId="1" applyNumberFormat="1" applyFont="1" applyFill="1" applyBorder="1" applyAlignment="1">
      <alignment horizontal="center" vertical="center"/>
    </xf>
    <xf numFmtId="0" fontId="7" fillId="4" borderId="4" xfId="1" applyNumberFormat="1" applyFont="1" applyFill="1" applyBorder="1" applyAlignment="1">
      <alignment horizontal="center" vertical="center"/>
    </xf>
    <xf numFmtId="0" fontId="0" fillId="5" borderId="2" xfId="1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1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1" applyFont="1">
      <alignment vertical="center"/>
    </xf>
    <xf numFmtId="0" fontId="0" fillId="0" borderId="0" xfId="0">
      <alignment vertical="center"/>
    </xf>
    <xf numFmtId="0" fontId="8" fillId="7" borderId="1" xfId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3" borderId="4" xfId="0" applyFont="1" applyFill="1" applyBorder="1">
      <alignment vertical="center"/>
    </xf>
    <xf numFmtId="0" fontId="0" fillId="9" borderId="0" xfId="0" applyFont="1" applyFill="1">
      <alignment vertical="center"/>
    </xf>
    <xf numFmtId="0" fontId="5" fillId="9" borderId="4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5" borderId="4" xfId="0" applyFont="1" applyFill="1" applyBorder="1">
      <alignment vertical="center"/>
    </xf>
    <xf numFmtId="0" fontId="0" fillId="3" borderId="2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5" borderId="6" xfId="1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9" borderId="1" xfId="1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>
      <alignment vertical="center"/>
    </xf>
    <xf numFmtId="0" fontId="3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10" borderId="1" xfId="0" applyFont="1" applyFill="1" applyBorder="1" applyAlignment="1">
      <alignment horizontal="center" vertical="center"/>
    </xf>
    <xf numFmtId="0" fontId="8" fillId="6" borderId="1" xfId="0" quotePrefix="1" applyFont="1" applyFill="1" applyBorder="1">
      <alignment vertical="center"/>
    </xf>
    <xf numFmtId="0" fontId="8" fillId="6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7" fillId="6" borderId="1" xfId="0" quotePrefix="1" applyFont="1" applyFill="1" applyBorder="1">
      <alignment vertical="center"/>
    </xf>
    <xf numFmtId="0" fontId="8" fillId="0" borderId="1" xfId="0" quotePrefix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5" borderId="6" xfId="1" applyFont="1" applyFill="1" applyBorder="1" applyAlignment="1">
      <alignment horizontal="center" vertical="center"/>
    </xf>
    <xf numFmtId="0" fontId="0" fillId="9" borderId="1" xfId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好 2" xfId="3" xr:uid="{00000000-0005-0000-0000-000003000000}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pane ySplit="3" topLeftCell="A4" activePane="bottomLeft" state="frozen"/>
      <selection pane="bottomLeft" activeCell="G43" sqref="G43"/>
    </sheetView>
  </sheetViews>
  <sheetFormatPr defaultColWidth="9" defaultRowHeight="16.5"/>
  <cols>
    <col min="1" max="4" width="9" style="1"/>
    <col min="5" max="5" width="12.75" style="1" customWidth="1"/>
    <col min="6" max="16384" width="9" style="1"/>
  </cols>
  <sheetData>
    <row r="1" spans="1:9" s="3" customFormat="1" ht="19.5">
      <c r="A1" s="4" t="s">
        <v>142</v>
      </c>
      <c r="B1" s="4"/>
    </row>
    <row r="2" spans="1:9">
      <c r="A2" s="2"/>
      <c r="B2" s="2"/>
      <c r="I2" s="1" t="s">
        <v>8</v>
      </c>
    </row>
    <row r="3" spans="1:9" ht="18.75" customHeight="1">
      <c r="A3" s="12" t="s">
        <v>1</v>
      </c>
      <c r="B3" s="12" t="s">
        <v>9</v>
      </c>
      <c r="C3" s="12" t="s">
        <v>0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3" t="s">
        <v>7</v>
      </c>
    </row>
    <row r="4" spans="1:9">
      <c r="A4" s="14">
        <v>2000</v>
      </c>
      <c r="B4" s="14">
        <v>89</v>
      </c>
      <c r="C4" s="15">
        <v>2186</v>
      </c>
      <c r="D4" s="15">
        <v>1349</v>
      </c>
      <c r="E4" s="15">
        <v>39</v>
      </c>
      <c r="F4" s="15">
        <v>727</v>
      </c>
      <c r="G4" s="15">
        <v>21</v>
      </c>
      <c r="H4" s="15">
        <v>50</v>
      </c>
      <c r="I4" s="16">
        <v>0</v>
      </c>
    </row>
    <row r="5" spans="1:9">
      <c r="A5" s="17">
        <v>2001</v>
      </c>
      <c r="B5" s="17">
        <v>90</v>
      </c>
      <c r="C5" s="18">
        <v>2702</v>
      </c>
      <c r="D5" s="18">
        <v>1333</v>
      </c>
      <c r="E5" s="18">
        <v>378</v>
      </c>
      <c r="F5" s="18">
        <v>844</v>
      </c>
      <c r="G5" s="18">
        <v>79</v>
      </c>
      <c r="H5" s="18">
        <v>68</v>
      </c>
      <c r="I5" s="19">
        <v>0</v>
      </c>
    </row>
    <row r="6" spans="1:9">
      <c r="A6" s="14">
        <v>2002</v>
      </c>
      <c r="B6" s="14">
        <v>91</v>
      </c>
      <c r="C6" s="15">
        <v>2784</v>
      </c>
      <c r="D6" s="15">
        <v>1372</v>
      </c>
      <c r="E6" s="15">
        <v>391</v>
      </c>
      <c r="F6" s="15">
        <v>877</v>
      </c>
      <c r="G6" s="15">
        <v>91</v>
      </c>
      <c r="H6" s="15">
        <v>53</v>
      </c>
      <c r="I6" s="16">
        <v>0</v>
      </c>
    </row>
    <row r="7" spans="1:9">
      <c r="A7" s="17">
        <v>2003</v>
      </c>
      <c r="B7" s="17">
        <v>92</v>
      </c>
      <c r="C7" s="18">
        <v>2961</v>
      </c>
      <c r="D7" s="18">
        <v>1379</v>
      </c>
      <c r="E7" s="18">
        <v>295</v>
      </c>
      <c r="F7" s="18">
        <v>986</v>
      </c>
      <c r="G7" s="18">
        <v>197</v>
      </c>
      <c r="H7" s="18">
        <v>104</v>
      </c>
      <c r="I7" s="19">
        <v>0</v>
      </c>
    </row>
    <row r="8" spans="1:9">
      <c r="A8" s="14">
        <v>2004</v>
      </c>
      <c r="B8" s="14">
        <v>93</v>
      </c>
      <c r="C8" s="15">
        <v>3593</v>
      </c>
      <c r="D8" s="15">
        <v>1714</v>
      </c>
      <c r="E8" s="15">
        <v>427</v>
      </c>
      <c r="F8" s="15">
        <v>1140</v>
      </c>
      <c r="G8" s="15">
        <v>232</v>
      </c>
      <c r="H8" s="15">
        <v>80</v>
      </c>
      <c r="I8" s="16">
        <v>0</v>
      </c>
    </row>
    <row r="9" spans="1:9">
      <c r="A9" s="17">
        <v>2005</v>
      </c>
      <c r="B9" s="17">
        <v>94</v>
      </c>
      <c r="C9" s="18">
        <v>3649</v>
      </c>
      <c r="D9" s="18">
        <v>1682</v>
      </c>
      <c r="E9" s="18">
        <v>404</v>
      </c>
      <c r="F9" s="18">
        <v>1166</v>
      </c>
      <c r="G9" s="18">
        <v>293</v>
      </c>
      <c r="H9" s="18">
        <v>104</v>
      </c>
      <c r="I9" s="19">
        <v>0</v>
      </c>
    </row>
    <row r="10" spans="1:9">
      <c r="A10" s="14">
        <v>2006</v>
      </c>
      <c r="B10" s="14">
        <v>95</v>
      </c>
      <c r="C10" s="15">
        <v>3802</v>
      </c>
      <c r="D10" s="15">
        <v>1754</v>
      </c>
      <c r="E10" s="15">
        <v>360</v>
      </c>
      <c r="F10" s="15">
        <v>1184</v>
      </c>
      <c r="G10" s="15">
        <v>321</v>
      </c>
      <c r="H10" s="15">
        <v>125</v>
      </c>
      <c r="I10" s="16">
        <v>58</v>
      </c>
    </row>
    <row r="11" spans="1:9">
      <c r="A11" s="17">
        <v>2007</v>
      </c>
      <c r="B11" s="17">
        <v>96</v>
      </c>
      <c r="C11" s="18">
        <v>3900</v>
      </c>
      <c r="D11" s="18">
        <v>1781</v>
      </c>
      <c r="E11" s="18">
        <v>396</v>
      </c>
      <c r="F11" s="18">
        <v>1204</v>
      </c>
      <c r="G11" s="18">
        <v>321</v>
      </c>
      <c r="H11" s="18">
        <v>164</v>
      </c>
      <c r="I11" s="19">
        <v>34</v>
      </c>
    </row>
    <row r="12" spans="1:9">
      <c r="A12" s="14">
        <v>2008</v>
      </c>
      <c r="B12" s="14">
        <v>97</v>
      </c>
      <c r="C12" s="15">
        <v>4079</v>
      </c>
      <c r="D12" s="15">
        <v>1876</v>
      </c>
      <c r="E12" s="15">
        <v>372</v>
      </c>
      <c r="F12" s="15">
        <v>1233</v>
      </c>
      <c r="G12" s="15">
        <v>363</v>
      </c>
      <c r="H12" s="15">
        <v>182</v>
      </c>
      <c r="I12" s="16">
        <v>53</v>
      </c>
    </row>
    <row r="13" spans="1:9">
      <c r="A13" s="17">
        <v>2009</v>
      </c>
      <c r="B13" s="17">
        <v>98</v>
      </c>
      <c r="C13" s="18">
        <v>4044</v>
      </c>
      <c r="D13" s="18">
        <v>1869</v>
      </c>
      <c r="E13" s="18">
        <v>324</v>
      </c>
      <c r="F13" s="18">
        <v>1270</v>
      </c>
      <c r="G13" s="18">
        <v>381</v>
      </c>
      <c r="H13" s="18">
        <v>174</v>
      </c>
      <c r="I13" s="19">
        <v>26</v>
      </c>
    </row>
    <row r="14" spans="1:9">
      <c r="A14" s="14">
        <v>2010</v>
      </c>
      <c r="B14" s="14">
        <v>99</v>
      </c>
      <c r="C14" s="15">
        <v>4280</v>
      </c>
      <c r="D14" s="15">
        <v>1988</v>
      </c>
      <c r="E14" s="15">
        <v>318</v>
      </c>
      <c r="F14" s="15">
        <v>1337</v>
      </c>
      <c r="G14" s="15">
        <v>430</v>
      </c>
      <c r="H14" s="15">
        <v>187</v>
      </c>
      <c r="I14" s="16">
        <v>20</v>
      </c>
    </row>
    <row r="15" spans="1:9">
      <c r="A15" s="17">
        <v>2011</v>
      </c>
      <c r="B15" s="17">
        <v>100</v>
      </c>
      <c r="C15" s="18">
        <v>4367</v>
      </c>
      <c r="D15" s="18">
        <v>2007</v>
      </c>
      <c r="E15" s="18">
        <v>296</v>
      </c>
      <c r="F15" s="18">
        <v>1381</v>
      </c>
      <c r="G15" s="18">
        <v>478</v>
      </c>
      <c r="H15" s="18">
        <v>200</v>
      </c>
      <c r="I15" s="19">
        <v>5</v>
      </c>
    </row>
    <row r="16" spans="1:9">
      <c r="A16" s="14">
        <v>2012</v>
      </c>
      <c r="B16" s="14">
        <v>101</v>
      </c>
      <c r="C16" s="15">
        <v>4359</v>
      </c>
      <c r="D16" s="20">
        <v>2067</v>
      </c>
      <c r="E16" s="20">
        <v>246</v>
      </c>
      <c r="F16" s="20">
        <v>1316</v>
      </c>
      <c r="G16" s="20">
        <v>548</v>
      </c>
      <c r="H16" s="20">
        <v>180</v>
      </c>
      <c r="I16" s="16">
        <v>2</v>
      </c>
    </row>
    <row r="17" spans="1:9">
      <c r="A17" s="17">
        <v>2013</v>
      </c>
      <c r="B17" s="17">
        <v>102</v>
      </c>
      <c r="C17" s="18">
        <v>4203</v>
      </c>
      <c r="D17" s="18">
        <v>1969</v>
      </c>
      <c r="E17" s="18">
        <v>212</v>
      </c>
      <c r="F17" s="18">
        <v>1312</v>
      </c>
      <c r="G17" s="18">
        <v>527</v>
      </c>
      <c r="H17" s="18">
        <v>180</v>
      </c>
      <c r="I17" s="19">
        <v>3</v>
      </c>
    </row>
    <row r="18" spans="1:9">
      <c r="A18" s="21">
        <v>2014</v>
      </c>
      <c r="B18" s="21">
        <v>103</v>
      </c>
      <c r="C18" s="22">
        <v>4032</v>
      </c>
      <c r="D18" s="22">
        <v>1852</v>
      </c>
      <c r="E18" s="22">
        <v>219</v>
      </c>
      <c r="F18" s="22">
        <v>1299</v>
      </c>
      <c r="G18" s="22">
        <v>487</v>
      </c>
      <c r="H18" s="22">
        <v>174</v>
      </c>
      <c r="I18" s="11">
        <v>1</v>
      </c>
    </row>
    <row r="19" spans="1:9">
      <c r="A19" s="6">
        <v>2015</v>
      </c>
      <c r="B19" s="6">
        <v>104</v>
      </c>
      <c r="C19" s="5">
        <f>SUM(D19:I19)</f>
        <v>3857</v>
      </c>
      <c r="D19" s="7">
        <v>1841</v>
      </c>
      <c r="E19" s="7">
        <v>182</v>
      </c>
      <c r="F19" s="7">
        <v>1272</v>
      </c>
      <c r="G19" s="7">
        <v>418</v>
      </c>
      <c r="H19" s="7">
        <v>144</v>
      </c>
      <c r="I19" s="8">
        <v>0</v>
      </c>
    </row>
    <row r="20" spans="1:9">
      <c r="A20" s="9">
        <v>2016</v>
      </c>
      <c r="B20" s="9">
        <v>105</v>
      </c>
      <c r="C20" s="10">
        <f>SUM(D20:I20)</f>
        <v>3941</v>
      </c>
      <c r="D20" s="9">
        <v>1859</v>
      </c>
      <c r="E20" s="9">
        <v>207</v>
      </c>
      <c r="F20" s="9">
        <v>1272</v>
      </c>
      <c r="G20" s="9">
        <v>452</v>
      </c>
      <c r="H20" s="9">
        <v>144</v>
      </c>
      <c r="I20" s="9">
        <v>7</v>
      </c>
    </row>
    <row r="21" spans="1:9">
      <c r="A21" s="8">
        <v>2017</v>
      </c>
      <c r="B21" s="8">
        <v>106</v>
      </c>
      <c r="C21" s="5">
        <f>SUM(D21:I21)</f>
        <v>3886</v>
      </c>
      <c r="D21" s="8">
        <v>1840</v>
      </c>
      <c r="E21" s="8">
        <v>193</v>
      </c>
      <c r="F21" s="8">
        <v>1256</v>
      </c>
      <c r="G21" s="8">
        <v>446</v>
      </c>
      <c r="H21" s="8">
        <v>150</v>
      </c>
      <c r="I21" s="8">
        <v>1</v>
      </c>
    </row>
    <row r="22" spans="1:9">
      <c r="A22" s="9">
        <v>2018</v>
      </c>
      <c r="B22" s="9">
        <v>107</v>
      </c>
      <c r="C22" s="9">
        <v>3887</v>
      </c>
      <c r="D22" s="9">
        <v>1882</v>
      </c>
      <c r="E22" s="9">
        <v>178</v>
      </c>
      <c r="F22" s="9">
        <v>1309</v>
      </c>
      <c r="G22" s="9">
        <v>405</v>
      </c>
      <c r="H22" s="9">
        <v>108</v>
      </c>
      <c r="I22" s="9">
        <v>5</v>
      </c>
    </row>
    <row r="23" spans="1:9">
      <c r="A23" s="8">
        <v>2019</v>
      </c>
      <c r="B23" s="8">
        <v>108</v>
      </c>
      <c r="C23" s="8">
        <v>3950</v>
      </c>
      <c r="D23" s="8">
        <v>1915</v>
      </c>
      <c r="E23" s="8">
        <v>219</v>
      </c>
      <c r="F23" s="8">
        <v>1267</v>
      </c>
      <c r="G23" s="8">
        <v>422</v>
      </c>
      <c r="H23" s="8">
        <v>117</v>
      </c>
      <c r="I23" s="8">
        <v>10</v>
      </c>
    </row>
    <row r="24" spans="1:9">
      <c r="A24" s="9">
        <v>2020</v>
      </c>
      <c r="B24" s="9">
        <v>109</v>
      </c>
      <c r="C24" s="9">
        <v>4045</v>
      </c>
      <c r="D24" s="9">
        <v>1898</v>
      </c>
      <c r="E24" s="9">
        <v>182</v>
      </c>
      <c r="F24" s="9">
        <v>1401</v>
      </c>
      <c r="G24" s="9">
        <v>461</v>
      </c>
      <c r="H24" s="9">
        <v>92</v>
      </c>
      <c r="I24" s="9">
        <v>11</v>
      </c>
    </row>
    <row r="25" spans="1:9" s="51" customFormat="1">
      <c r="A25" s="50">
        <v>2021</v>
      </c>
      <c r="B25" s="50">
        <v>110</v>
      </c>
      <c r="C25" s="50">
        <v>3940</v>
      </c>
      <c r="D25" s="50">
        <v>1894</v>
      </c>
      <c r="E25" s="50">
        <v>206</v>
      </c>
      <c r="F25" s="50">
        <v>1245</v>
      </c>
      <c r="G25" s="50">
        <v>471</v>
      </c>
      <c r="H25" s="50">
        <v>118</v>
      </c>
      <c r="I25" s="50">
        <v>6</v>
      </c>
    </row>
    <row r="26" spans="1:9" s="25" customFormat="1">
      <c r="A26" s="9">
        <v>2022</v>
      </c>
      <c r="B26" s="9">
        <v>111</v>
      </c>
      <c r="C26" s="9">
        <v>3979</v>
      </c>
      <c r="D26" s="9">
        <v>1904</v>
      </c>
      <c r="E26" s="9">
        <v>179</v>
      </c>
      <c r="F26" s="9">
        <v>1376</v>
      </c>
      <c r="G26" s="9">
        <v>418</v>
      </c>
      <c r="H26" s="9">
        <v>100</v>
      </c>
      <c r="I26" s="9">
        <v>2</v>
      </c>
    </row>
    <row r="27" spans="1:9">
      <c r="A27" s="50">
        <v>2023</v>
      </c>
      <c r="B27" s="50">
        <v>112</v>
      </c>
      <c r="C27" s="50">
        <v>4097</v>
      </c>
      <c r="D27" s="50">
        <v>1840</v>
      </c>
      <c r="E27" s="50">
        <v>162</v>
      </c>
      <c r="F27" s="50">
        <v>1488</v>
      </c>
      <c r="G27" s="50">
        <v>479</v>
      </c>
      <c r="H27" s="50">
        <v>125</v>
      </c>
      <c r="I27" s="50">
        <v>3</v>
      </c>
    </row>
    <row r="28" spans="1:9">
      <c r="A28" s="9">
        <v>2024</v>
      </c>
      <c r="B28" s="9">
        <v>113</v>
      </c>
      <c r="C28" s="9">
        <v>4218</v>
      </c>
      <c r="D28" s="9">
        <v>1916</v>
      </c>
      <c r="E28" s="9">
        <v>168</v>
      </c>
      <c r="F28" s="9">
        <v>1507</v>
      </c>
      <c r="G28" s="9">
        <v>493</v>
      </c>
      <c r="H28" s="9">
        <v>132</v>
      </c>
      <c r="I28" s="9">
        <v>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7"/>
  <sheetViews>
    <sheetView workbookViewId="0">
      <pane ySplit="4" topLeftCell="A113" activePane="bottomLeft" state="frozen"/>
      <selection activeCell="A3" sqref="A3"/>
      <selection pane="bottomLeft" activeCell="E1" sqref="E1"/>
    </sheetView>
  </sheetViews>
  <sheetFormatPr defaultRowHeight="16.5"/>
  <cols>
    <col min="1" max="1" width="41.5" style="61" customWidth="1"/>
    <col min="2" max="2" width="9.5" style="45" customWidth="1"/>
    <col min="3" max="7" width="9.5" style="56" customWidth="1"/>
    <col min="8" max="8" width="10.375" style="56" customWidth="1"/>
    <col min="9" max="9" width="28.5" style="25" customWidth="1"/>
    <col min="10" max="10" width="8.875" style="25" customWidth="1"/>
    <col min="11" max="12" width="9" style="25"/>
    <col min="13" max="13" width="46.875" style="25" customWidth="1"/>
    <col min="14" max="14" width="7.625" style="25" customWidth="1"/>
    <col min="15" max="255" width="9" style="25"/>
    <col min="256" max="256" width="63.25" style="25" customWidth="1"/>
    <col min="257" max="257" width="9.375" style="25" customWidth="1"/>
    <col min="258" max="258" width="13.125" style="25" customWidth="1"/>
    <col min="259" max="259" width="12.75" style="25" customWidth="1"/>
    <col min="260" max="263" width="9.375" style="25" customWidth="1"/>
    <col min="264" max="264" width="9" style="25"/>
    <col min="265" max="265" width="28.5" style="25" customWidth="1"/>
    <col min="266" max="266" width="8.875" style="25" customWidth="1"/>
    <col min="267" max="268" width="9" style="25"/>
    <col min="269" max="269" width="46.875" style="25" customWidth="1"/>
    <col min="270" max="270" width="7.625" style="25" customWidth="1"/>
    <col min="271" max="511" width="9" style="25"/>
    <col min="512" max="512" width="63.25" style="25" customWidth="1"/>
    <col min="513" max="513" width="9.375" style="25" customWidth="1"/>
    <col min="514" max="514" width="13.125" style="25" customWidth="1"/>
    <col min="515" max="515" width="12.75" style="25" customWidth="1"/>
    <col min="516" max="519" width="9.375" style="25" customWidth="1"/>
    <col min="520" max="520" width="9" style="25"/>
    <col min="521" max="521" width="28.5" style="25" customWidth="1"/>
    <col min="522" max="522" width="8.875" style="25" customWidth="1"/>
    <col min="523" max="524" width="9" style="25"/>
    <col min="525" max="525" width="46.875" style="25" customWidth="1"/>
    <col min="526" max="526" width="7.625" style="25" customWidth="1"/>
    <col min="527" max="767" width="9" style="25"/>
    <col min="768" max="768" width="63.25" style="25" customWidth="1"/>
    <col min="769" max="769" width="9.375" style="25" customWidth="1"/>
    <col min="770" max="770" width="13.125" style="25" customWidth="1"/>
    <col min="771" max="771" width="12.75" style="25" customWidth="1"/>
    <col min="772" max="775" width="9.375" style="25" customWidth="1"/>
    <col min="776" max="776" width="9" style="25"/>
    <col min="777" max="777" width="28.5" style="25" customWidth="1"/>
    <col min="778" max="778" width="8.875" style="25" customWidth="1"/>
    <col min="779" max="780" width="9" style="25"/>
    <col min="781" max="781" width="46.875" style="25" customWidth="1"/>
    <col min="782" max="782" width="7.625" style="25" customWidth="1"/>
    <col min="783" max="1023" width="9" style="25"/>
    <col min="1024" max="1024" width="63.25" style="25" customWidth="1"/>
    <col min="1025" max="1025" width="9.375" style="25" customWidth="1"/>
    <col min="1026" max="1026" width="13.125" style="25" customWidth="1"/>
    <col min="1027" max="1027" width="12.75" style="25" customWidth="1"/>
    <col min="1028" max="1031" width="9.375" style="25" customWidth="1"/>
    <col min="1032" max="1032" width="9" style="25"/>
    <col min="1033" max="1033" width="28.5" style="25" customWidth="1"/>
    <col min="1034" max="1034" width="8.875" style="25" customWidth="1"/>
    <col min="1035" max="1036" width="9" style="25"/>
    <col min="1037" max="1037" width="46.875" style="25" customWidth="1"/>
    <col min="1038" max="1038" width="7.625" style="25" customWidth="1"/>
    <col min="1039" max="1279" width="9" style="25"/>
    <col min="1280" max="1280" width="63.25" style="25" customWidth="1"/>
    <col min="1281" max="1281" width="9.375" style="25" customWidth="1"/>
    <col min="1282" max="1282" width="13.125" style="25" customWidth="1"/>
    <col min="1283" max="1283" width="12.75" style="25" customWidth="1"/>
    <col min="1284" max="1287" width="9.375" style="25" customWidth="1"/>
    <col min="1288" max="1288" width="9" style="25"/>
    <col min="1289" max="1289" width="28.5" style="25" customWidth="1"/>
    <col min="1290" max="1290" width="8.875" style="25" customWidth="1"/>
    <col min="1291" max="1292" width="9" style="25"/>
    <col min="1293" max="1293" width="46.875" style="25" customWidth="1"/>
    <col min="1294" max="1294" width="7.625" style="25" customWidth="1"/>
    <col min="1295" max="1535" width="9" style="25"/>
    <col min="1536" max="1536" width="63.25" style="25" customWidth="1"/>
    <col min="1537" max="1537" width="9.375" style="25" customWidth="1"/>
    <col min="1538" max="1538" width="13.125" style="25" customWidth="1"/>
    <col min="1539" max="1539" width="12.75" style="25" customWidth="1"/>
    <col min="1540" max="1543" width="9.375" style="25" customWidth="1"/>
    <col min="1544" max="1544" width="9" style="25"/>
    <col min="1545" max="1545" width="28.5" style="25" customWidth="1"/>
    <col min="1546" max="1546" width="8.875" style="25" customWidth="1"/>
    <col min="1547" max="1548" width="9" style="25"/>
    <col min="1549" max="1549" width="46.875" style="25" customWidth="1"/>
    <col min="1550" max="1550" width="7.625" style="25" customWidth="1"/>
    <col min="1551" max="1791" width="9" style="25"/>
    <col min="1792" max="1792" width="63.25" style="25" customWidth="1"/>
    <col min="1793" max="1793" width="9.375" style="25" customWidth="1"/>
    <col min="1794" max="1794" width="13.125" style="25" customWidth="1"/>
    <col min="1795" max="1795" width="12.75" style="25" customWidth="1"/>
    <col min="1796" max="1799" width="9.375" style="25" customWidth="1"/>
    <col min="1800" max="1800" width="9" style="25"/>
    <col min="1801" max="1801" width="28.5" style="25" customWidth="1"/>
    <col min="1802" max="1802" width="8.875" style="25" customWidth="1"/>
    <col min="1803" max="1804" width="9" style="25"/>
    <col min="1805" max="1805" width="46.875" style="25" customWidth="1"/>
    <col min="1806" max="1806" width="7.625" style="25" customWidth="1"/>
    <col min="1807" max="2047" width="9" style="25"/>
    <col min="2048" max="2048" width="63.25" style="25" customWidth="1"/>
    <col min="2049" max="2049" width="9.375" style="25" customWidth="1"/>
    <col min="2050" max="2050" width="13.125" style="25" customWidth="1"/>
    <col min="2051" max="2051" width="12.75" style="25" customWidth="1"/>
    <col min="2052" max="2055" width="9.375" style="25" customWidth="1"/>
    <col min="2056" max="2056" width="9" style="25"/>
    <col min="2057" max="2057" width="28.5" style="25" customWidth="1"/>
    <col min="2058" max="2058" width="8.875" style="25" customWidth="1"/>
    <col min="2059" max="2060" width="9" style="25"/>
    <col min="2061" max="2061" width="46.875" style="25" customWidth="1"/>
    <col min="2062" max="2062" width="7.625" style="25" customWidth="1"/>
    <col min="2063" max="2303" width="9" style="25"/>
    <col min="2304" max="2304" width="63.25" style="25" customWidth="1"/>
    <col min="2305" max="2305" width="9.375" style="25" customWidth="1"/>
    <col min="2306" max="2306" width="13.125" style="25" customWidth="1"/>
    <col min="2307" max="2307" width="12.75" style="25" customWidth="1"/>
    <col min="2308" max="2311" width="9.375" style="25" customWidth="1"/>
    <col min="2312" max="2312" width="9" style="25"/>
    <col min="2313" max="2313" width="28.5" style="25" customWidth="1"/>
    <col min="2314" max="2314" width="8.875" style="25" customWidth="1"/>
    <col min="2315" max="2316" width="9" style="25"/>
    <col min="2317" max="2317" width="46.875" style="25" customWidth="1"/>
    <col min="2318" max="2318" width="7.625" style="25" customWidth="1"/>
    <col min="2319" max="2559" width="9" style="25"/>
    <col min="2560" max="2560" width="63.25" style="25" customWidth="1"/>
    <col min="2561" max="2561" width="9.375" style="25" customWidth="1"/>
    <col min="2562" max="2562" width="13.125" style="25" customWidth="1"/>
    <col min="2563" max="2563" width="12.75" style="25" customWidth="1"/>
    <col min="2564" max="2567" width="9.375" style="25" customWidth="1"/>
    <col min="2568" max="2568" width="9" style="25"/>
    <col min="2569" max="2569" width="28.5" style="25" customWidth="1"/>
    <col min="2570" max="2570" width="8.875" style="25" customWidth="1"/>
    <col min="2571" max="2572" width="9" style="25"/>
    <col min="2573" max="2573" width="46.875" style="25" customWidth="1"/>
    <col min="2574" max="2574" width="7.625" style="25" customWidth="1"/>
    <col min="2575" max="2815" width="9" style="25"/>
    <col min="2816" max="2816" width="63.25" style="25" customWidth="1"/>
    <col min="2817" max="2817" width="9.375" style="25" customWidth="1"/>
    <col min="2818" max="2818" width="13.125" style="25" customWidth="1"/>
    <col min="2819" max="2819" width="12.75" style="25" customWidth="1"/>
    <col min="2820" max="2823" width="9.375" style="25" customWidth="1"/>
    <col min="2824" max="2824" width="9" style="25"/>
    <col min="2825" max="2825" width="28.5" style="25" customWidth="1"/>
    <col min="2826" max="2826" width="8.875" style="25" customWidth="1"/>
    <col min="2827" max="2828" width="9" style="25"/>
    <col min="2829" max="2829" width="46.875" style="25" customWidth="1"/>
    <col min="2830" max="2830" width="7.625" style="25" customWidth="1"/>
    <col min="2831" max="3071" width="9" style="25"/>
    <col min="3072" max="3072" width="63.25" style="25" customWidth="1"/>
    <col min="3073" max="3073" width="9.375" style="25" customWidth="1"/>
    <col min="3074" max="3074" width="13.125" style="25" customWidth="1"/>
    <col min="3075" max="3075" width="12.75" style="25" customWidth="1"/>
    <col min="3076" max="3079" width="9.375" style="25" customWidth="1"/>
    <col min="3080" max="3080" width="9" style="25"/>
    <col min="3081" max="3081" width="28.5" style="25" customWidth="1"/>
    <col min="3082" max="3082" width="8.875" style="25" customWidth="1"/>
    <col min="3083" max="3084" width="9" style="25"/>
    <col min="3085" max="3085" width="46.875" style="25" customWidth="1"/>
    <col min="3086" max="3086" width="7.625" style="25" customWidth="1"/>
    <col min="3087" max="3327" width="9" style="25"/>
    <col min="3328" max="3328" width="63.25" style="25" customWidth="1"/>
    <col min="3329" max="3329" width="9.375" style="25" customWidth="1"/>
    <col min="3330" max="3330" width="13.125" style="25" customWidth="1"/>
    <col min="3331" max="3331" width="12.75" style="25" customWidth="1"/>
    <col min="3332" max="3335" width="9.375" style="25" customWidth="1"/>
    <col min="3336" max="3336" width="9" style="25"/>
    <col min="3337" max="3337" width="28.5" style="25" customWidth="1"/>
    <col min="3338" max="3338" width="8.875" style="25" customWidth="1"/>
    <col min="3339" max="3340" width="9" style="25"/>
    <col min="3341" max="3341" width="46.875" style="25" customWidth="1"/>
    <col min="3342" max="3342" width="7.625" style="25" customWidth="1"/>
    <col min="3343" max="3583" width="9" style="25"/>
    <col min="3584" max="3584" width="63.25" style="25" customWidth="1"/>
    <col min="3585" max="3585" width="9.375" style="25" customWidth="1"/>
    <col min="3586" max="3586" width="13.125" style="25" customWidth="1"/>
    <col min="3587" max="3587" width="12.75" style="25" customWidth="1"/>
    <col min="3588" max="3591" width="9.375" style="25" customWidth="1"/>
    <col min="3592" max="3592" width="9" style="25"/>
    <col min="3593" max="3593" width="28.5" style="25" customWidth="1"/>
    <col min="3594" max="3594" width="8.875" style="25" customWidth="1"/>
    <col min="3595" max="3596" width="9" style="25"/>
    <col min="3597" max="3597" width="46.875" style="25" customWidth="1"/>
    <col min="3598" max="3598" width="7.625" style="25" customWidth="1"/>
    <col min="3599" max="3839" width="9" style="25"/>
    <col min="3840" max="3840" width="63.25" style="25" customWidth="1"/>
    <col min="3841" max="3841" width="9.375" style="25" customWidth="1"/>
    <col min="3842" max="3842" width="13.125" style="25" customWidth="1"/>
    <col min="3843" max="3843" width="12.75" style="25" customWidth="1"/>
    <col min="3844" max="3847" width="9.375" style="25" customWidth="1"/>
    <col min="3848" max="3848" width="9" style="25"/>
    <col min="3849" max="3849" width="28.5" style="25" customWidth="1"/>
    <col min="3850" max="3850" width="8.875" style="25" customWidth="1"/>
    <col min="3851" max="3852" width="9" style="25"/>
    <col min="3853" max="3853" width="46.875" style="25" customWidth="1"/>
    <col min="3854" max="3854" width="7.625" style="25" customWidth="1"/>
    <col min="3855" max="4095" width="9" style="25"/>
    <col min="4096" max="4096" width="63.25" style="25" customWidth="1"/>
    <col min="4097" max="4097" width="9.375" style="25" customWidth="1"/>
    <col min="4098" max="4098" width="13.125" style="25" customWidth="1"/>
    <col min="4099" max="4099" width="12.75" style="25" customWidth="1"/>
    <col min="4100" max="4103" width="9.375" style="25" customWidth="1"/>
    <col min="4104" max="4104" width="9" style="25"/>
    <col min="4105" max="4105" width="28.5" style="25" customWidth="1"/>
    <col min="4106" max="4106" width="8.875" style="25" customWidth="1"/>
    <col min="4107" max="4108" width="9" style="25"/>
    <col min="4109" max="4109" width="46.875" style="25" customWidth="1"/>
    <col min="4110" max="4110" width="7.625" style="25" customWidth="1"/>
    <col min="4111" max="4351" width="9" style="25"/>
    <col min="4352" max="4352" width="63.25" style="25" customWidth="1"/>
    <col min="4353" max="4353" width="9.375" style="25" customWidth="1"/>
    <col min="4354" max="4354" width="13.125" style="25" customWidth="1"/>
    <col min="4355" max="4355" width="12.75" style="25" customWidth="1"/>
    <col min="4356" max="4359" width="9.375" style="25" customWidth="1"/>
    <col min="4360" max="4360" width="9" style="25"/>
    <col min="4361" max="4361" width="28.5" style="25" customWidth="1"/>
    <col min="4362" max="4362" width="8.875" style="25" customWidth="1"/>
    <col min="4363" max="4364" width="9" style="25"/>
    <col min="4365" max="4365" width="46.875" style="25" customWidth="1"/>
    <col min="4366" max="4366" width="7.625" style="25" customWidth="1"/>
    <col min="4367" max="4607" width="9" style="25"/>
    <col min="4608" max="4608" width="63.25" style="25" customWidth="1"/>
    <col min="4609" max="4609" width="9.375" style="25" customWidth="1"/>
    <col min="4610" max="4610" width="13.125" style="25" customWidth="1"/>
    <col min="4611" max="4611" width="12.75" style="25" customWidth="1"/>
    <col min="4612" max="4615" width="9.375" style="25" customWidth="1"/>
    <col min="4616" max="4616" width="9" style="25"/>
    <col min="4617" max="4617" width="28.5" style="25" customWidth="1"/>
    <col min="4618" max="4618" width="8.875" style="25" customWidth="1"/>
    <col min="4619" max="4620" width="9" style="25"/>
    <col min="4621" max="4621" width="46.875" style="25" customWidth="1"/>
    <col min="4622" max="4622" width="7.625" style="25" customWidth="1"/>
    <col min="4623" max="4863" width="9" style="25"/>
    <col min="4864" max="4864" width="63.25" style="25" customWidth="1"/>
    <col min="4865" max="4865" width="9.375" style="25" customWidth="1"/>
    <col min="4866" max="4866" width="13.125" style="25" customWidth="1"/>
    <col min="4867" max="4867" width="12.75" style="25" customWidth="1"/>
    <col min="4868" max="4871" width="9.375" style="25" customWidth="1"/>
    <col min="4872" max="4872" width="9" style="25"/>
    <col min="4873" max="4873" width="28.5" style="25" customWidth="1"/>
    <col min="4874" max="4874" width="8.875" style="25" customWidth="1"/>
    <col min="4875" max="4876" width="9" style="25"/>
    <col min="4877" max="4877" width="46.875" style="25" customWidth="1"/>
    <col min="4878" max="4878" width="7.625" style="25" customWidth="1"/>
    <col min="4879" max="5119" width="9" style="25"/>
    <col min="5120" max="5120" width="63.25" style="25" customWidth="1"/>
    <col min="5121" max="5121" width="9.375" style="25" customWidth="1"/>
    <col min="5122" max="5122" width="13.125" style="25" customWidth="1"/>
    <col min="5123" max="5123" width="12.75" style="25" customWidth="1"/>
    <col min="5124" max="5127" width="9.375" style="25" customWidth="1"/>
    <col min="5128" max="5128" width="9" style="25"/>
    <col min="5129" max="5129" width="28.5" style="25" customWidth="1"/>
    <col min="5130" max="5130" width="8.875" style="25" customWidth="1"/>
    <col min="5131" max="5132" width="9" style="25"/>
    <col min="5133" max="5133" width="46.875" style="25" customWidth="1"/>
    <col min="5134" max="5134" width="7.625" style="25" customWidth="1"/>
    <col min="5135" max="5375" width="9" style="25"/>
    <col min="5376" max="5376" width="63.25" style="25" customWidth="1"/>
    <col min="5377" max="5377" width="9.375" style="25" customWidth="1"/>
    <col min="5378" max="5378" width="13.125" style="25" customWidth="1"/>
    <col min="5379" max="5379" width="12.75" style="25" customWidth="1"/>
    <col min="5380" max="5383" width="9.375" style="25" customWidth="1"/>
    <col min="5384" max="5384" width="9" style="25"/>
    <col min="5385" max="5385" width="28.5" style="25" customWidth="1"/>
    <col min="5386" max="5386" width="8.875" style="25" customWidth="1"/>
    <col min="5387" max="5388" width="9" style="25"/>
    <col min="5389" max="5389" width="46.875" style="25" customWidth="1"/>
    <col min="5390" max="5390" width="7.625" style="25" customWidth="1"/>
    <col min="5391" max="5631" width="9" style="25"/>
    <col min="5632" max="5632" width="63.25" style="25" customWidth="1"/>
    <col min="5633" max="5633" width="9.375" style="25" customWidth="1"/>
    <col min="5634" max="5634" width="13.125" style="25" customWidth="1"/>
    <col min="5635" max="5635" width="12.75" style="25" customWidth="1"/>
    <col min="5636" max="5639" width="9.375" style="25" customWidth="1"/>
    <col min="5640" max="5640" width="9" style="25"/>
    <col min="5641" max="5641" width="28.5" style="25" customWidth="1"/>
    <col min="5642" max="5642" width="8.875" style="25" customWidth="1"/>
    <col min="5643" max="5644" width="9" style="25"/>
    <col min="5645" max="5645" width="46.875" style="25" customWidth="1"/>
    <col min="5646" max="5646" width="7.625" style="25" customWidth="1"/>
    <col min="5647" max="5887" width="9" style="25"/>
    <col min="5888" max="5888" width="63.25" style="25" customWidth="1"/>
    <col min="5889" max="5889" width="9.375" style="25" customWidth="1"/>
    <col min="5890" max="5890" width="13.125" style="25" customWidth="1"/>
    <col min="5891" max="5891" width="12.75" style="25" customWidth="1"/>
    <col min="5892" max="5895" width="9.375" style="25" customWidth="1"/>
    <col min="5896" max="5896" width="9" style="25"/>
    <col min="5897" max="5897" width="28.5" style="25" customWidth="1"/>
    <col min="5898" max="5898" width="8.875" style="25" customWidth="1"/>
    <col min="5899" max="5900" width="9" style="25"/>
    <col min="5901" max="5901" width="46.875" style="25" customWidth="1"/>
    <col min="5902" max="5902" width="7.625" style="25" customWidth="1"/>
    <col min="5903" max="6143" width="9" style="25"/>
    <col min="6144" max="6144" width="63.25" style="25" customWidth="1"/>
    <col min="6145" max="6145" width="9.375" style="25" customWidth="1"/>
    <col min="6146" max="6146" width="13.125" style="25" customWidth="1"/>
    <col min="6147" max="6147" width="12.75" style="25" customWidth="1"/>
    <col min="6148" max="6151" width="9.375" style="25" customWidth="1"/>
    <col min="6152" max="6152" width="9" style="25"/>
    <col min="6153" max="6153" width="28.5" style="25" customWidth="1"/>
    <col min="6154" max="6154" width="8.875" style="25" customWidth="1"/>
    <col min="6155" max="6156" width="9" style="25"/>
    <col min="6157" max="6157" width="46.875" style="25" customWidth="1"/>
    <col min="6158" max="6158" width="7.625" style="25" customWidth="1"/>
    <col min="6159" max="6399" width="9" style="25"/>
    <col min="6400" max="6400" width="63.25" style="25" customWidth="1"/>
    <col min="6401" max="6401" width="9.375" style="25" customWidth="1"/>
    <col min="6402" max="6402" width="13.125" style="25" customWidth="1"/>
    <col min="6403" max="6403" width="12.75" style="25" customWidth="1"/>
    <col min="6404" max="6407" width="9.375" style="25" customWidth="1"/>
    <col min="6408" max="6408" width="9" style="25"/>
    <col min="6409" max="6409" width="28.5" style="25" customWidth="1"/>
    <col min="6410" max="6410" width="8.875" style="25" customWidth="1"/>
    <col min="6411" max="6412" width="9" style="25"/>
    <col min="6413" max="6413" width="46.875" style="25" customWidth="1"/>
    <col min="6414" max="6414" width="7.625" style="25" customWidth="1"/>
    <col min="6415" max="6655" width="9" style="25"/>
    <col min="6656" max="6656" width="63.25" style="25" customWidth="1"/>
    <col min="6657" max="6657" width="9.375" style="25" customWidth="1"/>
    <col min="6658" max="6658" width="13.125" style="25" customWidth="1"/>
    <col min="6659" max="6659" width="12.75" style="25" customWidth="1"/>
    <col min="6660" max="6663" width="9.375" style="25" customWidth="1"/>
    <col min="6664" max="6664" width="9" style="25"/>
    <col min="6665" max="6665" width="28.5" style="25" customWidth="1"/>
    <col min="6666" max="6666" width="8.875" style="25" customWidth="1"/>
    <col min="6667" max="6668" width="9" style="25"/>
    <col min="6669" max="6669" width="46.875" style="25" customWidth="1"/>
    <col min="6670" max="6670" width="7.625" style="25" customWidth="1"/>
    <col min="6671" max="6911" width="9" style="25"/>
    <col min="6912" max="6912" width="63.25" style="25" customWidth="1"/>
    <col min="6913" max="6913" width="9.375" style="25" customWidth="1"/>
    <col min="6914" max="6914" width="13.125" style="25" customWidth="1"/>
    <col min="6915" max="6915" width="12.75" style="25" customWidth="1"/>
    <col min="6916" max="6919" width="9.375" style="25" customWidth="1"/>
    <col min="6920" max="6920" width="9" style="25"/>
    <col min="6921" max="6921" width="28.5" style="25" customWidth="1"/>
    <col min="6922" max="6922" width="8.875" style="25" customWidth="1"/>
    <col min="6923" max="6924" width="9" style="25"/>
    <col min="6925" max="6925" width="46.875" style="25" customWidth="1"/>
    <col min="6926" max="6926" width="7.625" style="25" customWidth="1"/>
    <col min="6927" max="7167" width="9" style="25"/>
    <col min="7168" max="7168" width="63.25" style="25" customWidth="1"/>
    <col min="7169" max="7169" width="9.375" style="25" customWidth="1"/>
    <col min="7170" max="7170" width="13.125" style="25" customWidth="1"/>
    <col min="7171" max="7171" width="12.75" style="25" customWidth="1"/>
    <col min="7172" max="7175" width="9.375" style="25" customWidth="1"/>
    <col min="7176" max="7176" width="9" style="25"/>
    <col min="7177" max="7177" width="28.5" style="25" customWidth="1"/>
    <col min="7178" max="7178" width="8.875" style="25" customWidth="1"/>
    <col min="7179" max="7180" width="9" style="25"/>
    <col min="7181" max="7181" width="46.875" style="25" customWidth="1"/>
    <col min="7182" max="7182" width="7.625" style="25" customWidth="1"/>
    <col min="7183" max="7423" width="9" style="25"/>
    <col min="7424" max="7424" width="63.25" style="25" customWidth="1"/>
    <col min="7425" max="7425" width="9.375" style="25" customWidth="1"/>
    <col min="7426" max="7426" width="13.125" style="25" customWidth="1"/>
    <col min="7427" max="7427" width="12.75" style="25" customWidth="1"/>
    <col min="7428" max="7431" width="9.375" style="25" customWidth="1"/>
    <col min="7432" max="7432" width="9" style="25"/>
    <col min="7433" max="7433" width="28.5" style="25" customWidth="1"/>
    <col min="7434" max="7434" width="8.875" style="25" customWidth="1"/>
    <col min="7435" max="7436" width="9" style="25"/>
    <col min="7437" max="7437" width="46.875" style="25" customWidth="1"/>
    <col min="7438" max="7438" width="7.625" style="25" customWidth="1"/>
    <col min="7439" max="7679" width="9" style="25"/>
    <col min="7680" max="7680" width="63.25" style="25" customWidth="1"/>
    <col min="7681" max="7681" width="9.375" style="25" customWidth="1"/>
    <col min="7682" max="7682" width="13.125" style="25" customWidth="1"/>
    <col min="7683" max="7683" width="12.75" style="25" customWidth="1"/>
    <col min="7684" max="7687" width="9.375" style="25" customWidth="1"/>
    <col min="7688" max="7688" width="9" style="25"/>
    <col min="7689" max="7689" width="28.5" style="25" customWidth="1"/>
    <col min="7690" max="7690" width="8.875" style="25" customWidth="1"/>
    <col min="7691" max="7692" width="9" style="25"/>
    <col min="7693" max="7693" width="46.875" style="25" customWidth="1"/>
    <col min="7694" max="7694" width="7.625" style="25" customWidth="1"/>
    <col min="7695" max="7935" width="9" style="25"/>
    <col min="7936" max="7936" width="63.25" style="25" customWidth="1"/>
    <col min="7937" max="7937" width="9.375" style="25" customWidth="1"/>
    <col min="7938" max="7938" width="13.125" style="25" customWidth="1"/>
    <col min="7939" max="7939" width="12.75" style="25" customWidth="1"/>
    <col min="7940" max="7943" width="9.375" style="25" customWidth="1"/>
    <col min="7944" max="7944" width="9" style="25"/>
    <col min="7945" max="7945" width="28.5" style="25" customWidth="1"/>
    <col min="7946" max="7946" width="8.875" style="25" customWidth="1"/>
    <col min="7947" max="7948" width="9" style="25"/>
    <col min="7949" max="7949" width="46.875" style="25" customWidth="1"/>
    <col min="7950" max="7950" width="7.625" style="25" customWidth="1"/>
    <col min="7951" max="8191" width="9" style="25"/>
    <col min="8192" max="8192" width="63.25" style="25" customWidth="1"/>
    <col min="8193" max="8193" width="9.375" style="25" customWidth="1"/>
    <col min="8194" max="8194" width="13.125" style="25" customWidth="1"/>
    <col min="8195" max="8195" width="12.75" style="25" customWidth="1"/>
    <col min="8196" max="8199" width="9.375" style="25" customWidth="1"/>
    <col min="8200" max="8200" width="9" style="25"/>
    <col min="8201" max="8201" width="28.5" style="25" customWidth="1"/>
    <col min="8202" max="8202" width="8.875" style="25" customWidth="1"/>
    <col min="8203" max="8204" width="9" style="25"/>
    <col min="8205" max="8205" width="46.875" style="25" customWidth="1"/>
    <col min="8206" max="8206" width="7.625" style="25" customWidth="1"/>
    <col min="8207" max="8447" width="9" style="25"/>
    <col min="8448" max="8448" width="63.25" style="25" customWidth="1"/>
    <col min="8449" max="8449" width="9.375" style="25" customWidth="1"/>
    <col min="8450" max="8450" width="13.125" style="25" customWidth="1"/>
    <col min="8451" max="8451" width="12.75" style="25" customWidth="1"/>
    <col min="8452" max="8455" width="9.375" style="25" customWidth="1"/>
    <col min="8456" max="8456" width="9" style="25"/>
    <col min="8457" max="8457" width="28.5" style="25" customWidth="1"/>
    <col min="8458" max="8458" width="8.875" style="25" customWidth="1"/>
    <col min="8459" max="8460" width="9" style="25"/>
    <col min="8461" max="8461" width="46.875" style="25" customWidth="1"/>
    <col min="8462" max="8462" width="7.625" style="25" customWidth="1"/>
    <col min="8463" max="8703" width="9" style="25"/>
    <col min="8704" max="8704" width="63.25" style="25" customWidth="1"/>
    <col min="8705" max="8705" width="9.375" style="25" customWidth="1"/>
    <col min="8706" max="8706" width="13.125" style="25" customWidth="1"/>
    <col min="8707" max="8707" width="12.75" style="25" customWidth="1"/>
    <col min="8708" max="8711" width="9.375" style="25" customWidth="1"/>
    <col min="8712" max="8712" width="9" style="25"/>
    <col min="8713" max="8713" width="28.5" style="25" customWidth="1"/>
    <col min="8714" max="8714" width="8.875" style="25" customWidth="1"/>
    <col min="8715" max="8716" width="9" style="25"/>
    <col min="8717" max="8717" width="46.875" style="25" customWidth="1"/>
    <col min="8718" max="8718" width="7.625" style="25" customWidth="1"/>
    <col min="8719" max="8959" width="9" style="25"/>
    <col min="8960" max="8960" width="63.25" style="25" customWidth="1"/>
    <col min="8961" max="8961" width="9.375" style="25" customWidth="1"/>
    <col min="8962" max="8962" width="13.125" style="25" customWidth="1"/>
    <col min="8963" max="8963" width="12.75" style="25" customWidth="1"/>
    <col min="8964" max="8967" width="9.375" style="25" customWidth="1"/>
    <col min="8968" max="8968" width="9" style="25"/>
    <col min="8969" max="8969" width="28.5" style="25" customWidth="1"/>
    <col min="8970" max="8970" width="8.875" style="25" customWidth="1"/>
    <col min="8971" max="8972" width="9" style="25"/>
    <col min="8973" max="8973" width="46.875" style="25" customWidth="1"/>
    <col min="8974" max="8974" width="7.625" style="25" customWidth="1"/>
    <col min="8975" max="9215" width="9" style="25"/>
    <col min="9216" max="9216" width="63.25" style="25" customWidth="1"/>
    <col min="9217" max="9217" width="9.375" style="25" customWidth="1"/>
    <col min="9218" max="9218" width="13.125" style="25" customWidth="1"/>
    <col min="9219" max="9219" width="12.75" style="25" customWidth="1"/>
    <col min="9220" max="9223" width="9.375" style="25" customWidth="1"/>
    <col min="9224" max="9224" width="9" style="25"/>
    <col min="9225" max="9225" width="28.5" style="25" customWidth="1"/>
    <col min="9226" max="9226" width="8.875" style="25" customWidth="1"/>
    <col min="9227" max="9228" width="9" style="25"/>
    <col min="9229" max="9229" width="46.875" style="25" customWidth="1"/>
    <col min="9230" max="9230" width="7.625" style="25" customWidth="1"/>
    <col min="9231" max="9471" width="9" style="25"/>
    <col min="9472" max="9472" width="63.25" style="25" customWidth="1"/>
    <col min="9473" max="9473" width="9.375" style="25" customWidth="1"/>
    <col min="9474" max="9474" width="13.125" style="25" customWidth="1"/>
    <col min="9475" max="9475" width="12.75" style="25" customWidth="1"/>
    <col min="9476" max="9479" width="9.375" style="25" customWidth="1"/>
    <col min="9480" max="9480" width="9" style="25"/>
    <col min="9481" max="9481" width="28.5" style="25" customWidth="1"/>
    <col min="9482" max="9482" width="8.875" style="25" customWidth="1"/>
    <col min="9483" max="9484" width="9" style="25"/>
    <col min="9485" max="9485" width="46.875" style="25" customWidth="1"/>
    <col min="9486" max="9486" width="7.625" style="25" customWidth="1"/>
    <col min="9487" max="9727" width="9" style="25"/>
    <col min="9728" max="9728" width="63.25" style="25" customWidth="1"/>
    <col min="9729" max="9729" width="9.375" style="25" customWidth="1"/>
    <col min="9730" max="9730" width="13.125" style="25" customWidth="1"/>
    <col min="9731" max="9731" width="12.75" style="25" customWidth="1"/>
    <col min="9732" max="9735" width="9.375" style="25" customWidth="1"/>
    <col min="9736" max="9736" width="9" style="25"/>
    <col min="9737" max="9737" width="28.5" style="25" customWidth="1"/>
    <col min="9738" max="9738" width="8.875" style="25" customWidth="1"/>
    <col min="9739" max="9740" width="9" style="25"/>
    <col min="9741" max="9741" width="46.875" style="25" customWidth="1"/>
    <col min="9742" max="9742" width="7.625" style="25" customWidth="1"/>
    <col min="9743" max="9983" width="9" style="25"/>
    <col min="9984" max="9984" width="63.25" style="25" customWidth="1"/>
    <col min="9985" max="9985" width="9.375" style="25" customWidth="1"/>
    <col min="9986" max="9986" width="13.125" style="25" customWidth="1"/>
    <col min="9987" max="9987" width="12.75" style="25" customWidth="1"/>
    <col min="9988" max="9991" width="9.375" style="25" customWidth="1"/>
    <col min="9992" max="9992" width="9" style="25"/>
    <col min="9993" max="9993" width="28.5" style="25" customWidth="1"/>
    <col min="9994" max="9994" width="8.875" style="25" customWidth="1"/>
    <col min="9995" max="9996" width="9" style="25"/>
    <col min="9997" max="9997" width="46.875" style="25" customWidth="1"/>
    <col min="9998" max="9998" width="7.625" style="25" customWidth="1"/>
    <col min="9999" max="10239" width="9" style="25"/>
    <col min="10240" max="10240" width="63.25" style="25" customWidth="1"/>
    <col min="10241" max="10241" width="9.375" style="25" customWidth="1"/>
    <col min="10242" max="10242" width="13.125" style="25" customWidth="1"/>
    <col min="10243" max="10243" width="12.75" style="25" customWidth="1"/>
    <col min="10244" max="10247" width="9.375" style="25" customWidth="1"/>
    <col min="10248" max="10248" width="9" style="25"/>
    <col min="10249" max="10249" width="28.5" style="25" customWidth="1"/>
    <col min="10250" max="10250" width="8.875" style="25" customWidth="1"/>
    <col min="10251" max="10252" width="9" style="25"/>
    <col min="10253" max="10253" width="46.875" style="25" customWidth="1"/>
    <col min="10254" max="10254" width="7.625" style="25" customWidth="1"/>
    <col min="10255" max="10495" width="9" style="25"/>
    <col min="10496" max="10496" width="63.25" style="25" customWidth="1"/>
    <col min="10497" max="10497" width="9.375" style="25" customWidth="1"/>
    <col min="10498" max="10498" width="13.125" style="25" customWidth="1"/>
    <col min="10499" max="10499" width="12.75" style="25" customWidth="1"/>
    <col min="10500" max="10503" width="9.375" style="25" customWidth="1"/>
    <col min="10504" max="10504" width="9" style="25"/>
    <col min="10505" max="10505" width="28.5" style="25" customWidth="1"/>
    <col min="10506" max="10506" width="8.875" style="25" customWidth="1"/>
    <col min="10507" max="10508" width="9" style="25"/>
    <col min="10509" max="10509" width="46.875" style="25" customWidth="1"/>
    <col min="10510" max="10510" width="7.625" style="25" customWidth="1"/>
    <col min="10511" max="10751" width="9" style="25"/>
    <col min="10752" max="10752" width="63.25" style="25" customWidth="1"/>
    <col min="10753" max="10753" width="9.375" style="25" customWidth="1"/>
    <col min="10754" max="10754" width="13.125" style="25" customWidth="1"/>
    <col min="10755" max="10755" width="12.75" style="25" customWidth="1"/>
    <col min="10756" max="10759" width="9.375" style="25" customWidth="1"/>
    <col min="10760" max="10760" width="9" style="25"/>
    <col min="10761" max="10761" width="28.5" style="25" customWidth="1"/>
    <col min="10762" max="10762" width="8.875" style="25" customWidth="1"/>
    <col min="10763" max="10764" width="9" style="25"/>
    <col min="10765" max="10765" width="46.875" style="25" customWidth="1"/>
    <col min="10766" max="10766" width="7.625" style="25" customWidth="1"/>
    <col min="10767" max="11007" width="9" style="25"/>
    <col min="11008" max="11008" width="63.25" style="25" customWidth="1"/>
    <col min="11009" max="11009" width="9.375" style="25" customWidth="1"/>
    <col min="11010" max="11010" width="13.125" style="25" customWidth="1"/>
    <col min="11011" max="11011" width="12.75" style="25" customWidth="1"/>
    <col min="11012" max="11015" width="9.375" style="25" customWidth="1"/>
    <col min="11016" max="11016" width="9" style="25"/>
    <col min="11017" max="11017" width="28.5" style="25" customWidth="1"/>
    <col min="11018" max="11018" width="8.875" style="25" customWidth="1"/>
    <col min="11019" max="11020" width="9" style="25"/>
    <col min="11021" max="11021" width="46.875" style="25" customWidth="1"/>
    <col min="11022" max="11022" width="7.625" style="25" customWidth="1"/>
    <col min="11023" max="11263" width="9" style="25"/>
    <col min="11264" max="11264" width="63.25" style="25" customWidth="1"/>
    <col min="11265" max="11265" width="9.375" style="25" customWidth="1"/>
    <col min="11266" max="11266" width="13.125" style="25" customWidth="1"/>
    <col min="11267" max="11267" width="12.75" style="25" customWidth="1"/>
    <col min="11268" max="11271" width="9.375" style="25" customWidth="1"/>
    <col min="11272" max="11272" width="9" style="25"/>
    <col min="11273" max="11273" width="28.5" style="25" customWidth="1"/>
    <col min="11274" max="11274" width="8.875" style="25" customWidth="1"/>
    <col min="11275" max="11276" width="9" style="25"/>
    <col min="11277" max="11277" width="46.875" style="25" customWidth="1"/>
    <col min="11278" max="11278" width="7.625" style="25" customWidth="1"/>
    <col min="11279" max="11519" width="9" style="25"/>
    <col min="11520" max="11520" width="63.25" style="25" customWidth="1"/>
    <col min="11521" max="11521" width="9.375" style="25" customWidth="1"/>
    <col min="11522" max="11522" width="13.125" style="25" customWidth="1"/>
    <col min="11523" max="11523" width="12.75" style="25" customWidth="1"/>
    <col min="11524" max="11527" width="9.375" style="25" customWidth="1"/>
    <col min="11528" max="11528" width="9" style="25"/>
    <col min="11529" max="11529" width="28.5" style="25" customWidth="1"/>
    <col min="11530" max="11530" width="8.875" style="25" customWidth="1"/>
    <col min="11531" max="11532" width="9" style="25"/>
    <col min="11533" max="11533" width="46.875" style="25" customWidth="1"/>
    <col min="11534" max="11534" width="7.625" style="25" customWidth="1"/>
    <col min="11535" max="11775" width="9" style="25"/>
    <col min="11776" max="11776" width="63.25" style="25" customWidth="1"/>
    <col min="11777" max="11777" width="9.375" style="25" customWidth="1"/>
    <col min="11778" max="11778" width="13.125" style="25" customWidth="1"/>
    <col min="11779" max="11779" width="12.75" style="25" customWidth="1"/>
    <col min="11780" max="11783" width="9.375" style="25" customWidth="1"/>
    <col min="11784" max="11784" width="9" style="25"/>
    <col min="11785" max="11785" width="28.5" style="25" customWidth="1"/>
    <col min="11786" max="11786" width="8.875" style="25" customWidth="1"/>
    <col min="11787" max="11788" width="9" style="25"/>
    <col min="11789" max="11789" width="46.875" style="25" customWidth="1"/>
    <col min="11790" max="11790" width="7.625" style="25" customWidth="1"/>
    <col min="11791" max="12031" width="9" style="25"/>
    <col min="12032" max="12032" width="63.25" style="25" customWidth="1"/>
    <col min="12033" max="12033" width="9.375" style="25" customWidth="1"/>
    <col min="12034" max="12034" width="13.125" style="25" customWidth="1"/>
    <col min="12035" max="12035" width="12.75" style="25" customWidth="1"/>
    <col min="12036" max="12039" width="9.375" style="25" customWidth="1"/>
    <col min="12040" max="12040" width="9" style="25"/>
    <col min="12041" max="12041" width="28.5" style="25" customWidth="1"/>
    <col min="12042" max="12042" width="8.875" style="25" customWidth="1"/>
    <col min="12043" max="12044" width="9" style="25"/>
    <col min="12045" max="12045" width="46.875" style="25" customWidth="1"/>
    <col min="12046" max="12046" width="7.625" style="25" customWidth="1"/>
    <col min="12047" max="12287" width="9" style="25"/>
    <col min="12288" max="12288" width="63.25" style="25" customWidth="1"/>
    <col min="12289" max="12289" width="9.375" style="25" customWidth="1"/>
    <col min="12290" max="12290" width="13.125" style="25" customWidth="1"/>
    <col min="12291" max="12291" width="12.75" style="25" customWidth="1"/>
    <col min="12292" max="12295" width="9.375" style="25" customWidth="1"/>
    <col min="12296" max="12296" width="9" style="25"/>
    <col min="12297" max="12297" width="28.5" style="25" customWidth="1"/>
    <col min="12298" max="12298" width="8.875" style="25" customWidth="1"/>
    <col min="12299" max="12300" width="9" style="25"/>
    <col min="12301" max="12301" width="46.875" style="25" customWidth="1"/>
    <col min="12302" max="12302" width="7.625" style="25" customWidth="1"/>
    <col min="12303" max="12543" width="9" style="25"/>
    <col min="12544" max="12544" width="63.25" style="25" customWidth="1"/>
    <col min="12545" max="12545" width="9.375" style="25" customWidth="1"/>
    <col min="12546" max="12546" width="13.125" style="25" customWidth="1"/>
    <col min="12547" max="12547" width="12.75" style="25" customWidth="1"/>
    <col min="12548" max="12551" width="9.375" style="25" customWidth="1"/>
    <col min="12552" max="12552" width="9" style="25"/>
    <col min="12553" max="12553" width="28.5" style="25" customWidth="1"/>
    <col min="12554" max="12554" width="8.875" style="25" customWidth="1"/>
    <col min="12555" max="12556" width="9" style="25"/>
    <col min="12557" max="12557" width="46.875" style="25" customWidth="1"/>
    <col min="12558" max="12558" width="7.625" style="25" customWidth="1"/>
    <col min="12559" max="12799" width="9" style="25"/>
    <col min="12800" max="12800" width="63.25" style="25" customWidth="1"/>
    <col min="12801" max="12801" width="9.375" style="25" customWidth="1"/>
    <col min="12802" max="12802" width="13.125" style="25" customWidth="1"/>
    <col min="12803" max="12803" width="12.75" style="25" customWidth="1"/>
    <col min="12804" max="12807" width="9.375" style="25" customWidth="1"/>
    <col min="12808" max="12808" width="9" style="25"/>
    <col min="12809" max="12809" width="28.5" style="25" customWidth="1"/>
    <col min="12810" max="12810" width="8.875" style="25" customWidth="1"/>
    <col min="12811" max="12812" width="9" style="25"/>
    <col min="12813" max="12813" width="46.875" style="25" customWidth="1"/>
    <col min="12814" max="12814" width="7.625" style="25" customWidth="1"/>
    <col min="12815" max="13055" width="9" style="25"/>
    <col min="13056" max="13056" width="63.25" style="25" customWidth="1"/>
    <col min="13057" max="13057" width="9.375" style="25" customWidth="1"/>
    <col min="13058" max="13058" width="13.125" style="25" customWidth="1"/>
    <col min="13059" max="13059" width="12.75" style="25" customWidth="1"/>
    <col min="13060" max="13063" width="9.375" style="25" customWidth="1"/>
    <col min="13064" max="13064" width="9" style="25"/>
    <col min="13065" max="13065" width="28.5" style="25" customWidth="1"/>
    <col min="13066" max="13066" width="8.875" style="25" customWidth="1"/>
    <col min="13067" max="13068" width="9" style="25"/>
    <col min="13069" max="13069" width="46.875" style="25" customWidth="1"/>
    <col min="13070" max="13070" width="7.625" style="25" customWidth="1"/>
    <col min="13071" max="13311" width="9" style="25"/>
    <col min="13312" max="13312" width="63.25" style="25" customWidth="1"/>
    <col min="13313" max="13313" width="9.375" style="25" customWidth="1"/>
    <col min="13314" max="13314" width="13.125" style="25" customWidth="1"/>
    <col min="13315" max="13315" width="12.75" style="25" customWidth="1"/>
    <col min="13316" max="13319" width="9.375" style="25" customWidth="1"/>
    <col min="13320" max="13320" width="9" style="25"/>
    <col min="13321" max="13321" width="28.5" style="25" customWidth="1"/>
    <col min="13322" max="13322" width="8.875" style="25" customWidth="1"/>
    <col min="13323" max="13324" width="9" style="25"/>
    <col min="13325" max="13325" width="46.875" style="25" customWidth="1"/>
    <col min="13326" max="13326" width="7.625" style="25" customWidth="1"/>
    <col min="13327" max="13567" width="9" style="25"/>
    <col min="13568" max="13568" width="63.25" style="25" customWidth="1"/>
    <col min="13569" max="13569" width="9.375" style="25" customWidth="1"/>
    <col min="13570" max="13570" width="13.125" style="25" customWidth="1"/>
    <col min="13571" max="13571" width="12.75" style="25" customWidth="1"/>
    <col min="13572" max="13575" width="9.375" style="25" customWidth="1"/>
    <col min="13576" max="13576" width="9" style="25"/>
    <col min="13577" max="13577" width="28.5" style="25" customWidth="1"/>
    <col min="13578" max="13578" width="8.875" style="25" customWidth="1"/>
    <col min="13579" max="13580" width="9" style="25"/>
    <col min="13581" max="13581" width="46.875" style="25" customWidth="1"/>
    <col min="13582" max="13582" width="7.625" style="25" customWidth="1"/>
    <col min="13583" max="13823" width="9" style="25"/>
    <col min="13824" max="13824" width="63.25" style="25" customWidth="1"/>
    <col min="13825" max="13825" width="9.375" style="25" customWidth="1"/>
    <col min="13826" max="13826" width="13.125" style="25" customWidth="1"/>
    <col min="13827" max="13827" width="12.75" style="25" customWidth="1"/>
    <col min="13828" max="13831" width="9.375" style="25" customWidth="1"/>
    <col min="13832" max="13832" width="9" style="25"/>
    <col min="13833" max="13833" width="28.5" style="25" customWidth="1"/>
    <col min="13834" max="13834" width="8.875" style="25" customWidth="1"/>
    <col min="13835" max="13836" width="9" style="25"/>
    <col min="13837" max="13837" width="46.875" style="25" customWidth="1"/>
    <col min="13838" max="13838" width="7.625" style="25" customWidth="1"/>
    <col min="13839" max="14079" width="9" style="25"/>
    <col min="14080" max="14080" width="63.25" style="25" customWidth="1"/>
    <col min="14081" max="14081" width="9.375" style="25" customWidth="1"/>
    <col min="14082" max="14082" width="13.125" style="25" customWidth="1"/>
    <col min="14083" max="14083" width="12.75" style="25" customWidth="1"/>
    <col min="14084" max="14087" width="9.375" style="25" customWidth="1"/>
    <col min="14088" max="14088" width="9" style="25"/>
    <col min="14089" max="14089" width="28.5" style="25" customWidth="1"/>
    <col min="14090" max="14090" width="8.875" style="25" customWidth="1"/>
    <col min="14091" max="14092" width="9" style="25"/>
    <col min="14093" max="14093" width="46.875" style="25" customWidth="1"/>
    <col min="14094" max="14094" width="7.625" style="25" customWidth="1"/>
    <col min="14095" max="14335" width="9" style="25"/>
    <col min="14336" max="14336" width="63.25" style="25" customWidth="1"/>
    <col min="14337" max="14337" width="9.375" style="25" customWidth="1"/>
    <col min="14338" max="14338" width="13.125" style="25" customWidth="1"/>
    <col min="14339" max="14339" width="12.75" style="25" customWidth="1"/>
    <col min="14340" max="14343" width="9.375" style="25" customWidth="1"/>
    <col min="14344" max="14344" width="9" style="25"/>
    <col min="14345" max="14345" width="28.5" style="25" customWidth="1"/>
    <col min="14346" max="14346" width="8.875" style="25" customWidth="1"/>
    <col min="14347" max="14348" width="9" style="25"/>
    <col min="14349" max="14349" width="46.875" style="25" customWidth="1"/>
    <col min="14350" max="14350" width="7.625" style="25" customWidth="1"/>
    <col min="14351" max="14591" width="9" style="25"/>
    <col min="14592" max="14592" width="63.25" style="25" customWidth="1"/>
    <col min="14593" max="14593" width="9.375" style="25" customWidth="1"/>
    <col min="14594" max="14594" width="13.125" style="25" customWidth="1"/>
    <col min="14595" max="14595" width="12.75" style="25" customWidth="1"/>
    <col min="14596" max="14599" width="9.375" style="25" customWidth="1"/>
    <col min="14600" max="14600" width="9" style="25"/>
    <col min="14601" max="14601" width="28.5" style="25" customWidth="1"/>
    <col min="14602" max="14602" width="8.875" style="25" customWidth="1"/>
    <col min="14603" max="14604" width="9" style="25"/>
    <col min="14605" max="14605" width="46.875" style="25" customWidth="1"/>
    <col min="14606" max="14606" width="7.625" style="25" customWidth="1"/>
    <col min="14607" max="14847" width="9" style="25"/>
    <col min="14848" max="14848" width="63.25" style="25" customWidth="1"/>
    <col min="14849" max="14849" width="9.375" style="25" customWidth="1"/>
    <col min="14850" max="14850" width="13.125" style="25" customWidth="1"/>
    <col min="14851" max="14851" width="12.75" style="25" customWidth="1"/>
    <col min="14852" max="14855" width="9.375" style="25" customWidth="1"/>
    <col min="14856" max="14856" width="9" style="25"/>
    <col min="14857" max="14857" width="28.5" style="25" customWidth="1"/>
    <col min="14858" max="14858" width="8.875" style="25" customWidth="1"/>
    <col min="14859" max="14860" width="9" style="25"/>
    <col min="14861" max="14861" width="46.875" style="25" customWidth="1"/>
    <col min="14862" max="14862" width="7.625" style="25" customWidth="1"/>
    <col min="14863" max="15103" width="9" style="25"/>
    <col min="15104" max="15104" width="63.25" style="25" customWidth="1"/>
    <col min="15105" max="15105" width="9.375" style="25" customWidth="1"/>
    <col min="15106" max="15106" width="13.125" style="25" customWidth="1"/>
    <col min="15107" max="15107" width="12.75" style="25" customWidth="1"/>
    <col min="15108" max="15111" width="9.375" style="25" customWidth="1"/>
    <col min="15112" max="15112" width="9" style="25"/>
    <col min="15113" max="15113" width="28.5" style="25" customWidth="1"/>
    <col min="15114" max="15114" width="8.875" style="25" customWidth="1"/>
    <col min="15115" max="15116" width="9" style="25"/>
    <col min="15117" max="15117" width="46.875" style="25" customWidth="1"/>
    <col min="15118" max="15118" width="7.625" style="25" customWidth="1"/>
    <col min="15119" max="15359" width="9" style="25"/>
    <col min="15360" max="15360" width="63.25" style="25" customWidth="1"/>
    <col min="15361" max="15361" width="9.375" style="25" customWidth="1"/>
    <col min="15362" max="15362" width="13.125" style="25" customWidth="1"/>
    <col min="15363" max="15363" width="12.75" style="25" customWidth="1"/>
    <col min="15364" max="15367" width="9.375" style="25" customWidth="1"/>
    <col min="15368" max="15368" width="9" style="25"/>
    <col min="15369" max="15369" width="28.5" style="25" customWidth="1"/>
    <col min="15370" max="15370" width="8.875" style="25" customWidth="1"/>
    <col min="15371" max="15372" width="9" style="25"/>
    <col min="15373" max="15373" width="46.875" style="25" customWidth="1"/>
    <col min="15374" max="15374" width="7.625" style="25" customWidth="1"/>
    <col min="15375" max="15615" width="9" style="25"/>
    <col min="15616" max="15616" width="63.25" style="25" customWidth="1"/>
    <col min="15617" max="15617" width="9.375" style="25" customWidth="1"/>
    <col min="15618" max="15618" width="13.125" style="25" customWidth="1"/>
    <col min="15619" max="15619" width="12.75" style="25" customWidth="1"/>
    <col min="15620" max="15623" width="9.375" style="25" customWidth="1"/>
    <col min="15624" max="15624" width="9" style="25"/>
    <col min="15625" max="15625" width="28.5" style="25" customWidth="1"/>
    <col min="15626" max="15626" width="8.875" style="25" customWidth="1"/>
    <col min="15627" max="15628" width="9" style="25"/>
    <col min="15629" max="15629" width="46.875" style="25" customWidth="1"/>
    <col min="15630" max="15630" width="7.625" style="25" customWidth="1"/>
    <col min="15631" max="15871" width="9" style="25"/>
    <col min="15872" max="15872" width="63.25" style="25" customWidth="1"/>
    <col min="15873" max="15873" width="9.375" style="25" customWidth="1"/>
    <col min="15874" max="15874" width="13.125" style="25" customWidth="1"/>
    <col min="15875" max="15875" width="12.75" style="25" customWidth="1"/>
    <col min="15876" max="15879" width="9.375" style="25" customWidth="1"/>
    <col min="15880" max="15880" width="9" style="25"/>
    <col min="15881" max="15881" width="28.5" style="25" customWidth="1"/>
    <col min="15882" max="15882" width="8.875" style="25" customWidth="1"/>
    <col min="15883" max="15884" width="9" style="25"/>
    <col min="15885" max="15885" width="46.875" style="25" customWidth="1"/>
    <col min="15886" max="15886" width="7.625" style="25" customWidth="1"/>
    <col min="15887" max="16127" width="9" style="25"/>
    <col min="16128" max="16128" width="63.25" style="25" customWidth="1"/>
    <col min="16129" max="16129" width="9.375" style="25" customWidth="1"/>
    <col min="16130" max="16130" width="13.125" style="25" customWidth="1"/>
    <col min="16131" max="16131" width="12.75" style="25" customWidth="1"/>
    <col min="16132" max="16135" width="9.375" style="25" customWidth="1"/>
    <col min="16136" max="16136" width="9" style="25"/>
    <col min="16137" max="16137" width="28.5" style="25" customWidth="1"/>
    <col min="16138" max="16138" width="8.875" style="25" customWidth="1"/>
    <col min="16139" max="16140" width="9" style="25"/>
    <col min="16141" max="16141" width="46.875" style="25" customWidth="1"/>
    <col min="16142" max="16142" width="7.625" style="25" customWidth="1"/>
    <col min="16143" max="16383" width="9" style="25"/>
    <col min="16384" max="16384" width="9" style="25" customWidth="1"/>
  </cols>
  <sheetData>
    <row r="1" spans="1:8" ht="39">
      <c r="A1" s="59" t="s">
        <v>140</v>
      </c>
      <c r="B1" s="47"/>
      <c r="C1" s="55"/>
      <c r="D1" s="55"/>
      <c r="E1" s="55"/>
      <c r="F1" s="55"/>
      <c r="G1" s="55"/>
    </row>
    <row r="2" spans="1:8">
      <c r="A2" s="60"/>
      <c r="B2" s="48"/>
      <c r="C2" s="57"/>
      <c r="D2" s="57"/>
      <c r="E2" s="57"/>
      <c r="F2" s="57"/>
      <c r="G2" s="57"/>
      <c r="H2" s="57" t="s">
        <v>28</v>
      </c>
    </row>
    <row r="3" spans="1:8" ht="33">
      <c r="A3" s="58" t="s">
        <v>29</v>
      </c>
      <c r="B3" s="26" t="s">
        <v>30</v>
      </c>
      <c r="C3" s="58" t="s">
        <v>31</v>
      </c>
      <c r="D3" s="58" t="s">
        <v>32</v>
      </c>
      <c r="E3" s="58" t="s">
        <v>33</v>
      </c>
      <c r="F3" s="58" t="s">
        <v>34</v>
      </c>
      <c r="G3" s="58" t="s">
        <v>35</v>
      </c>
      <c r="H3" s="58" t="s">
        <v>36</v>
      </c>
    </row>
    <row r="4" spans="1:8">
      <c r="A4" s="58" t="s">
        <v>139</v>
      </c>
      <c r="B4" s="49">
        <f>B5+B15+B30+B37+B39+B64+B77+B86+B94+B103+B107+B109+B111</f>
        <v>4218</v>
      </c>
      <c r="C4" s="49">
        <f t="shared" ref="C4:H4" si="0">C5+C15+C30+C37+C39+C64+C77+C86+C94+C103+C107+C109+C111</f>
        <v>1916</v>
      </c>
      <c r="D4" s="49">
        <f t="shared" si="0"/>
        <v>168</v>
      </c>
      <c r="E4" s="49">
        <f t="shared" si="0"/>
        <v>1507</v>
      </c>
      <c r="F4" s="49">
        <f t="shared" si="0"/>
        <v>493</v>
      </c>
      <c r="G4" s="49">
        <f t="shared" si="0"/>
        <v>132</v>
      </c>
      <c r="H4" s="49">
        <f t="shared" si="0"/>
        <v>2</v>
      </c>
    </row>
    <row r="5" spans="1:8">
      <c r="A5" s="63" t="s">
        <v>41</v>
      </c>
      <c r="B5" s="64">
        <f>SUM(B6:B14)</f>
        <v>375</v>
      </c>
      <c r="C5" s="64">
        <f t="shared" ref="C5:H5" si="1">SUM(C6:C14)</f>
        <v>196</v>
      </c>
      <c r="D5" s="64">
        <f t="shared" si="1"/>
        <v>102</v>
      </c>
      <c r="E5" s="64">
        <f t="shared" si="1"/>
        <v>44</v>
      </c>
      <c r="F5" s="64">
        <f t="shared" si="1"/>
        <v>15</v>
      </c>
      <c r="G5" s="64">
        <f t="shared" si="1"/>
        <v>18</v>
      </c>
      <c r="H5" s="64">
        <f t="shared" si="1"/>
        <v>0</v>
      </c>
    </row>
    <row r="6" spans="1:8">
      <c r="A6" s="65" t="s">
        <v>42</v>
      </c>
      <c r="B6" s="65">
        <v>122</v>
      </c>
      <c r="C6" s="65">
        <v>55</v>
      </c>
      <c r="D6" s="65">
        <v>37</v>
      </c>
      <c r="E6" s="65">
        <v>17</v>
      </c>
      <c r="F6" s="65">
        <v>4</v>
      </c>
      <c r="G6" s="65">
        <v>9</v>
      </c>
      <c r="H6" s="65"/>
    </row>
    <row r="7" spans="1:8">
      <c r="A7" s="65" t="s">
        <v>43</v>
      </c>
      <c r="B7" s="65">
        <v>108</v>
      </c>
      <c r="C7" s="65">
        <v>61</v>
      </c>
      <c r="D7" s="65">
        <v>40</v>
      </c>
      <c r="E7" s="65">
        <v>7</v>
      </c>
      <c r="F7" s="65"/>
      <c r="G7" s="65"/>
      <c r="H7" s="65"/>
    </row>
    <row r="8" spans="1:8">
      <c r="A8" s="65" t="s">
        <v>44</v>
      </c>
      <c r="B8" s="65">
        <v>78</v>
      </c>
      <c r="C8" s="65">
        <v>65</v>
      </c>
      <c r="D8" s="65"/>
      <c r="E8" s="65">
        <v>4</v>
      </c>
      <c r="F8" s="65">
        <v>1</v>
      </c>
      <c r="G8" s="65">
        <v>8</v>
      </c>
      <c r="H8" s="65"/>
    </row>
    <row r="9" spans="1:8">
      <c r="A9" s="65" t="s">
        <v>45</v>
      </c>
      <c r="B9" s="65">
        <v>7</v>
      </c>
      <c r="C9" s="65"/>
      <c r="D9" s="65"/>
      <c r="E9" s="65">
        <v>7</v>
      </c>
      <c r="F9" s="65"/>
      <c r="G9" s="65"/>
      <c r="H9" s="65"/>
    </row>
    <row r="10" spans="1:8">
      <c r="A10" s="65" t="s">
        <v>46</v>
      </c>
      <c r="B10" s="65">
        <v>15</v>
      </c>
      <c r="C10" s="65">
        <v>15</v>
      </c>
      <c r="D10" s="65"/>
      <c r="E10" s="65"/>
      <c r="F10" s="65"/>
      <c r="G10" s="65"/>
      <c r="H10" s="65"/>
    </row>
    <row r="11" spans="1:8">
      <c r="A11" s="65" t="s">
        <v>47</v>
      </c>
      <c r="B11" s="65">
        <v>19</v>
      </c>
      <c r="C11" s="65"/>
      <c r="D11" s="65"/>
      <c r="E11" s="65">
        <v>9</v>
      </c>
      <c r="F11" s="65">
        <v>10</v>
      </c>
      <c r="G11" s="65"/>
      <c r="H11" s="65"/>
    </row>
    <row r="12" spans="1:8">
      <c r="A12" s="65" t="s">
        <v>48</v>
      </c>
      <c r="B12" s="65"/>
      <c r="C12" s="65"/>
      <c r="D12" s="65"/>
      <c r="E12" s="65"/>
      <c r="F12" s="65"/>
      <c r="G12" s="65"/>
      <c r="H12" s="65"/>
    </row>
    <row r="13" spans="1:8">
      <c r="A13" s="65" t="s">
        <v>49</v>
      </c>
      <c r="B13" s="65">
        <v>1</v>
      </c>
      <c r="C13" s="65"/>
      <c r="D13" s="65"/>
      <c r="E13" s="65"/>
      <c r="F13" s="65"/>
      <c r="G13" s="65">
        <v>1</v>
      </c>
      <c r="H13" s="65"/>
    </row>
    <row r="14" spans="1:8">
      <c r="A14" s="65" t="s">
        <v>50</v>
      </c>
      <c r="B14" s="65">
        <v>25</v>
      </c>
      <c r="C14" s="65"/>
      <c r="D14" s="65">
        <v>25</v>
      </c>
      <c r="E14" s="65"/>
      <c r="F14" s="65"/>
      <c r="G14" s="65"/>
      <c r="H14" s="65"/>
    </row>
    <row r="15" spans="1:8">
      <c r="A15" s="63" t="s">
        <v>10</v>
      </c>
      <c r="B15" s="64">
        <f>SUM(B16:B29)</f>
        <v>619</v>
      </c>
      <c r="C15" s="64">
        <f t="shared" ref="C15:H15" si="2">SUM(C16:C29)</f>
        <v>234</v>
      </c>
      <c r="D15" s="64">
        <f t="shared" si="2"/>
        <v>30</v>
      </c>
      <c r="E15" s="64">
        <f t="shared" si="2"/>
        <v>175</v>
      </c>
      <c r="F15" s="64">
        <f t="shared" si="2"/>
        <v>175</v>
      </c>
      <c r="G15" s="64">
        <f t="shared" si="2"/>
        <v>5</v>
      </c>
      <c r="H15" s="64">
        <f t="shared" si="2"/>
        <v>0</v>
      </c>
    </row>
    <row r="16" spans="1:8">
      <c r="A16" s="65" t="s">
        <v>51</v>
      </c>
      <c r="B16" s="65">
        <v>86</v>
      </c>
      <c r="C16" s="65">
        <v>56</v>
      </c>
      <c r="D16" s="65"/>
      <c r="E16" s="65">
        <v>27</v>
      </c>
      <c r="F16" s="65"/>
      <c r="G16" s="65">
        <v>3</v>
      </c>
      <c r="H16" s="65"/>
    </row>
    <row r="17" spans="1:8">
      <c r="A17" s="65" t="s">
        <v>52</v>
      </c>
      <c r="B17" s="65">
        <v>81</v>
      </c>
      <c r="C17" s="65">
        <v>51</v>
      </c>
      <c r="D17" s="65"/>
      <c r="E17" s="65">
        <v>30</v>
      </c>
      <c r="F17" s="65"/>
      <c r="G17" s="65"/>
      <c r="H17" s="65"/>
    </row>
    <row r="18" spans="1:8">
      <c r="A18" s="65" t="s">
        <v>53</v>
      </c>
      <c r="B18" s="65">
        <v>14</v>
      </c>
      <c r="C18" s="65"/>
      <c r="D18" s="65"/>
      <c r="E18" s="65">
        <v>12</v>
      </c>
      <c r="F18" s="65"/>
      <c r="G18" s="65">
        <v>2</v>
      </c>
      <c r="H18" s="65"/>
    </row>
    <row r="19" spans="1:8">
      <c r="A19" s="65" t="s">
        <v>54</v>
      </c>
      <c r="B19" s="65">
        <v>12</v>
      </c>
      <c r="C19" s="65"/>
      <c r="D19" s="65"/>
      <c r="E19" s="65">
        <v>12</v>
      </c>
      <c r="F19" s="65"/>
      <c r="G19" s="65"/>
      <c r="H19" s="65"/>
    </row>
    <row r="20" spans="1:8">
      <c r="A20" s="65" t="s">
        <v>55</v>
      </c>
      <c r="B20" s="65">
        <v>9</v>
      </c>
      <c r="C20" s="65"/>
      <c r="D20" s="65"/>
      <c r="E20" s="65"/>
      <c r="F20" s="65">
        <v>9</v>
      </c>
      <c r="G20" s="65"/>
      <c r="H20" s="65"/>
    </row>
    <row r="21" spans="1:8">
      <c r="A21" s="65" t="s">
        <v>56</v>
      </c>
      <c r="B21" s="65">
        <v>112</v>
      </c>
      <c r="C21" s="65"/>
      <c r="D21" s="65"/>
      <c r="E21" s="65"/>
      <c r="F21" s="65">
        <v>112</v>
      </c>
      <c r="G21" s="65"/>
      <c r="H21" s="65"/>
    </row>
    <row r="22" spans="1:8">
      <c r="A22" s="65" t="s">
        <v>57</v>
      </c>
      <c r="B22" s="65">
        <v>7</v>
      </c>
      <c r="C22" s="65"/>
      <c r="D22" s="65"/>
      <c r="E22" s="65"/>
      <c r="F22" s="65">
        <v>7</v>
      </c>
      <c r="G22" s="65"/>
      <c r="H22" s="65"/>
    </row>
    <row r="23" spans="1:8">
      <c r="A23" s="65" t="s">
        <v>37</v>
      </c>
      <c r="B23" s="65">
        <v>12</v>
      </c>
      <c r="C23" s="65"/>
      <c r="D23" s="65"/>
      <c r="E23" s="65"/>
      <c r="F23" s="65">
        <v>12</v>
      </c>
      <c r="G23" s="65"/>
      <c r="H23" s="65"/>
    </row>
    <row r="24" spans="1:8">
      <c r="A24" s="65" t="s">
        <v>58</v>
      </c>
      <c r="B24" s="65"/>
      <c r="C24" s="65"/>
      <c r="D24" s="65"/>
      <c r="E24" s="65"/>
      <c r="F24" s="65"/>
      <c r="G24" s="65"/>
      <c r="H24" s="65"/>
    </row>
    <row r="25" spans="1:8">
      <c r="A25" s="65" t="s">
        <v>59</v>
      </c>
      <c r="B25" s="65">
        <v>62</v>
      </c>
      <c r="C25" s="65">
        <v>41</v>
      </c>
      <c r="D25" s="65"/>
      <c r="E25" s="65">
        <v>21</v>
      </c>
      <c r="F25" s="65"/>
      <c r="G25" s="65"/>
      <c r="H25" s="65"/>
    </row>
    <row r="26" spans="1:8">
      <c r="A26" s="65" t="s">
        <v>60</v>
      </c>
      <c r="B26" s="65">
        <v>111</v>
      </c>
      <c r="C26" s="65">
        <v>32</v>
      </c>
      <c r="D26" s="65"/>
      <c r="E26" s="65">
        <v>44</v>
      </c>
      <c r="F26" s="65">
        <v>35</v>
      </c>
      <c r="G26" s="65"/>
      <c r="H26" s="65"/>
    </row>
    <row r="27" spans="1:8">
      <c r="A27" s="65" t="s">
        <v>61</v>
      </c>
      <c r="B27" s="65">
        <v>78</v>
      </c>
      <c r="C27" s="65">
        <v>54</v>
      </c>
      <c r="D27" s="65"/>
      <c r="E27" s="65">
        <v>24</v>
      </c>
      <c r="F27" s="65"/>
      <c r="G27" s="65"/>
      <c r="H27" s="65"/>
    </row>
    <row r="28" spans="1:8">
      <c r="A28" s="65" t="s">
        <v>62</v>
      </c>
      <c r="B28" s="65">
        <v>5</v>
      </c>
      <c r="C28" s="65"/>
      <c r="D28" s="65"/>
      <c r="E28" s="65">
        <v>5</v>
      </c>
      <c r="F28" s="65"/>
      <c r="G28" s="65"/>
      <c r="H28" s="65"/>
    </row>
    <row r="29" spans="1:8">
      <c r="A29" s="65" t="s">
        <v>63</v>
      </c>
      <c r="B29" s="65">
        <v>30</v>
      </c>
      <c r="C29" s="65"/>
      <c r="D29" s="65">
        <v>30</v>
      </c>
      <c r="E29" s="65"/>
      <c r="F29" s="65"/>
      <c r="G29" s="65"/>
      <c r="H29" s="65"/>
    </row>
    <row r="30" spans="1:8">
      <c r="A30" s="63" t="s">
        <v>11</v>
      </c>
      <c r="B30" s="64">
        <f>SUM(B31:B36)</f>
        <v>131</v>
      </c>
      <c r="C30" s="64">
        <f t="shared" ref="C30:H30" si="3">SUM(C31:C36)</f>
        <v>44</v>
      </c>
      <c r="D30" s="64">
        <f t="shared" si="3"/>
        <v>0</v>
      </c>
      <c r="E30" s="64">
        <f t="shared" si="3"/>
        <v>42</v>
      </c>
      <c r="F30" s="64">
        <f t="shared" si="3"/>
        <v>43</v>
      </c>
      <c r="G30" s="64">
        <f t="shared" si="3"/>
        <v>2</v>
      </c>
      <c r="H30" s="64">
        <f t="shared" si="3"/>
        <v>0</v>
      </c>
    </row>
    <row r="31" spans="1:8">
      <c r="A31" s="65" t="s">
        <v>64</v>
      </c>
      <c r="B31" s="65">
        <v>29</v>
      </c>
      <c r="C31" s="65"/>
      <c r="D31" s="65"/>
      <c r="E31" s="65">
        <v>14</v>
      </c>
      <c r="F31" s="65">
        <v>13</v>
      </c>
      <c r="G31" s="65">
        <v>2</v>
      </c>
      <c r="H31" s="65"/>
    </row>
    <row r="32" spans="1:8">
      <c r="A32" s="65" t="s">
        <v>65</v>
      </c>
      <c r="B32" s="65">
        <v>64</v>
      </c>
      <c r="C32" s="65">
        <v>44</v>
      </c>
      <c r="D32" s="65"/>
      <c r="E32" s="65">
        <v>7</v>
      </c>
      <c r="F32" s="65">
        <v>13</v>
      </c>
      <c r="G32" s="65"/>
      <c r="H32" s="65"/>
    </row>
    <row r="33" spans="1:8">
      <c r="A33" s="65" t="s">
        <v>68</v>
      </c>
      <c r="B33" s="65">
        <v>2</v>
      </c>
      <c r="C33" s="65"/>
      <c r="D33" s="65"/>
      <c r="E33" s="65">
        <v>2</v>
      </c>
      <c r="F33" s="65"/>
      <c r="G33" s="65"/>
      <c r="H33" s="65"/>
    </row>
    <row r="34" spans="1:8">
      <c r="A34" s="65" t="s">
        <v>141</v>
      </c>
      <c r="B34" s="65">
        <v>4</v>
      </c>
      <c r="C34" s="65"/>
      <c r="D34" s="65"/>
      <c r="E34" s="65">
        <v>4</v>
      </c>
      <c r="F34" s="65"/>
      <c r="G34" s="65"/>
      <c r="H34" s="65"/>
    </row>
    <row r="35" spans="1:8">
      <c r="A35" s="65" t="s">
        <v>66</v>
      </c>
      <c r="B35" s="65">
        <v>9</v>
      </c>
      <c r="C35" s="65"/>
      <c r="D35" s="65"/>
      <c r="E35" s="65">
        <v>9</v>
      </c>
      <c r="F35" s="65"/>
      <c r="G35" s="65"/>
      <c r="H35" s="65"/>
    </row>
    <row r="36" spans="1:8">
      <c r="A36" s="65" t="s">
        <v>67</v>
      </c>
      <c r="B36" s="65">
        <v>23</v>
      </c>
      <c r="C36" s="65"/>
      <c r="D36" s="65"/>
      <c r="E36" s="65">
        <v>6</v>
      </c>
      <c r="F36" s="65">
        <v>17</v>
      </c>
      <c r="G36" s="65"/>
      <c r="H36" s="65"/>
    </row>
    <row r="37" spans="1:8">
      <c r="A37" s="63" t="s">
        <v>39</v>
      </c>
      <c r="B37" s="63">
        <f>SUM(B38)</f>
        <v>11</v>
      </c>
      <c r="C37" s="63">
        <f t="shared" ref="C37:H37" si="4">SUM(C38)</f>
        <v>0</v>
      </c>
      <c r="D37" s="63">
        <f t="shared" si="4"/>
        <v>0</v>
      </c>
      <c r="E37" s="63">
        <f t="shared" si="4"/>
        <v>11</v>
      </c>
      <c r="F37" s="63">
        <f t="shared" si="4"/>
        <v>0</v>
      </c>
      <c r="G37" s="63">
        <f t="shared" si="4"/>
        <v>0</v>
      </c>
      <c r="H37" s="63">
        <f t="shared" si="4"/>
        <v>0</v>
      </c>
    </row>
    <row r="38" spans="1:8">
      <c r="A38" s="65" t="s">
        <v>68</v>
      </c>
      <c r="B38" s="65">
        <v>11</v>
      </c>
      <c r="C38" s="65"/>
      <c r="D38" s="65"/>
      <c r="E38" s="65">
        <v>11</v>
      </c>
      <c r="F38" s="65"/>
      <c r="G38" s="65"/>
      <c r="H38" s="65"/>
    </row>
    <row r="39" spans="1:8">
      <c r="A39" s="63" t="s">
        <v>69</v>
      </c>
      <c r="B39" s="64">
        <f>SUM(B40:B63)</f>
        <v>1060</v>
      </c>
      <c r="C39" s="64">
        <f t="shared" ref="C39:H39" si="5">SUM(C40:C63)</f>
        <v>595</v>
      </c>
      <c r="D39" s="64">
        <f t="shared" si="5"/>
        <v>36</v>
      </c>
      <c r="E39" s="64">
        <f t="shared" si="5"/>
        <v>311</v>
      </c>
      <c r="F39" s="64">
        <f t="shared" si="5"/>
        <v>73</v>
      </c>
      <c r="G39" s="64">
        <f t="shared" si="5"/>
        <v>45</v>
      </c>
      <c r="H39" s="64">
        <f t="shared" si="5"/>
        <v>0</v>
      </c>
    </row>
    <row r="40" spans="1:8">
      <c r="A40" s="65" t="s">
        <v>70</v>
      </c>
      <c r="B40" s="65">
        <v>15</v>
      </c>
      <c r="C40" s="65">
        <v>15</v>
      </c>
      <c r="D40" s="65"/>
      <c r="E40" s="65"/>
      <c r="F40" s="65"/>
      <c r="G40" s="65"/>
      <c r="H40" s="65"/>
    </row>
    <row r="41" spans="1:8">
      <c r="A41" s="65" t="s">
        <v>71</v>
      </c>
      <c r="B41" s="65">
        <v>10</v>
      </c>
      <c r="C41" s="65"/>
      <c r="D41" s="65"/>
      <c r="E41" s="65">
        <v>10</v>
      </c>
      <c r="F41" s="65"/>
      <c r="G41" s="65"/>
      <c r="H41" s="65"/>
    </row>
    <row r="42" spans="1:8">
      <c r="A42" s="65" t="s">
        <v>72</v>
      </c>
      <c r="B42" s="65">
        <v>35</v>
      </c>
      <c r="C42" s="65">
        <v>35</v>
      </c>
      <c r="D42" s="65"/>
      <c r="E42" s="65"/>
      <c r="F42" s="65"/>
      <c r="G42" s="65"/>
      <c r="H42" s="65"/>
    </row>
    <row r="43" spans="1:8">
      <c r="A43" s="65" t="s">
        <v>12</v>
      </c>
      <c r="B43" s="65">
        <v>22</v>
      </c>
      <c r="C43" s="65">
        <v>22</v>
      </c>
      <c r="D43" s="65"/>
      <c r="E43" s="65"/>
      <c r="F43" s="65"/>
      <c r="G43" s="65"/>
      <c r="H43" s="65"/>
    </row>
    <row r="44" spans="1:8">
      <c r="A44" s="65" t="s">
        <v>73</v>
      </c>
      <c r="B44" s="65">
        <v>8</v>
      </c>
      <c r="C44" s="65"/>
      <c r="D44" s="65"/>
      <c r="E44" s="65">
        <v>8</v>
      </c>
      <c r="F44" s="65"/>
      <c r="G44" s="65"/>
      <c r="H44" s="65"/>
    </row>
    <row r="45" spans="1:8">
      <c r="A45" s="65" t="s">
        <v>74</v>
      </c>
      <c r="B45" s="65">
        <v>11</v>
      </c>
      <c r="C45" s="65"/>
      <c r="D45" s="65"/>
      <c r="E45" s="65">
        <v>11</v>
      </c>
      <c r="F45" s="65"/>
      <c r="G45" s="65"/>
      <c r="H45" s="65"/>
    </row>
    <row r="46" spans="1:8">
      <c r="A46" s="65" t="s">
        <v>75</v>
      </c>
      <c r="B46" s="65">
        <v>59</v>
      </c>
      <c r="C46" s="65">
        <v>44</v>
      </c>
      <c r="D46" s="65"/>
      <c r="E46" s="65">
        <v>15</v>
      </c>
      <c r="F46" s="65"/>
      <c r="G46" s="65"/>
      <c r="H46" s="65"/>
    </row>
    <row r="47" spans="1:8">
      <c r="A47" s="65" t="s">
        <v>76</v>
      </c>
      <c r="B47" s="65">
        <v>66</v>
      </c>
      <c r="C47" s="65">
        <v>36</v>
      </c>
      <c r="D47" s="65"/>
      <c r="E47" s="65">
        <v>26</v>
      </c>
      <c r="F47" s="65"/>
      <c r="G47" s="65">
        <v>4</v>
      </c>
      <c r="H47" s="65"/>
    </row>
    <row r="48" spans="1:8" s="51" customFormat="1">
      <c r="A48" s="65" t="s">
        <v>77</v>
      </c>
      <c r="B48" s="65">
        <v>87</v>
      </c>
      <c r="C48" s="65">
        <v>62</v>
      </c>
      <c r="D48" s="65"/>
      <c r="E48" s="65">
        <v>20</v>
      </c>
      <c r="F48" s="65"/>
      <c r="G48" s="65">
        <v>5</v>
      </c>
      <c r="H48" s="65"/>
    </row>
    <row r="49" spans="1:8">
      <c r="A49" s="65" t="s">
        <v>78</v>
      </c>
      <c r="B49" s="65">
        <v>73</v>
      </c>
      <c r="C49" s="65">
        <v>46</v>
      </c>
      <c r="D49" s="65"/>
      <c r="E49" s="65">
        <v>12</v>
      </c>
      <c r="F49" s="65">
        <v>14</v>
      </c>
      <c r="G49" s="65">
        <v>1</v>
      </c>
      <c r="H49" s="65"/>
    </row>
    <row r="50" spans="1:8">
      <c r="A50" s="65" t="s">
        <v>79</v>
      </c>
      <c r="B50" s="65">
        <v>61</v>
      </c>
      <c r="C50" s="65">
        <v>46</v>
      </c>
      <c r="D50" s="65"/>
      <c r="E50" s="65">
        <v>13</v>
      </c>
      <c r="F50" s="65"/>
      <c r="G50" s="65">
        <v>2</v>
      </c>
      <c r="H50" s="65"/>
    </row>
    <row r="51" spans="1:8">
      <c r="A51" s="65" t="s">
        <v>80</v>
      </c>
      <c r="B51" s="65">
        <v>57</v>
      </c>
      <c r="C51" s="65">
        <v>41</v>
      </c>
      <c r="D51" s="65"/>
      <c r="E51" s="65">
        <v>13</v>
      </c>
      <c r="F51" s="65"/>
      <c r="G51" s="65">
        <v>3</v>
      </c>
      <c r="H51" s="65"/>
    </row>
    <row r="52" spans="1:8">
      <c r="A52" s="65" t="s">
        <v>81</v>
      </c>
      <c r="B52" s="65">
        <v>75</v>
      </c>
      <c r="C52" s="65">
        <v>47</v>
      </c>
      <c r="D52" s="65"/>
      <c r="E52" s="65">
        <v>23</v>
      </c>
      <c r="F52" s="65"/>
      <c r="G52" s="65">
        <v>5</v>
      </c>
      <c r="H52" s="65"/>
    </row>
    <row r="53" spans="1:8">
      <c r="A53" s="65" t="s">
        <v>82</v>
      </c>
      <c r="B53" s="65">
        <v>60</v>
      </c>
      <c r="C53" s="65">
        <v>45</v>
      </c>
      <c r="D53" s="65"/>
      <c r="E53" s="65">
        <v>13</v>
      </c>
      <c r="F53" s="65"/>
      <c r="G53" s="65">
        <v>2</v>
      </c>
      <c r="H53" s="65"/>
    </row>
    <row r="54" spans="1:8">
      <c r="A54" s="65" t="s">
        <v>83</v>
      </c>
      <c r="B54" s="65">
        <v>72</v>
      </c>
      <c r="C54" s="65">
        <v>51</v>
      </c>
      <c r="D54" s="65"/>
      <c r="E54" s="65">
        <v>21</v>
      </c>
      <c r="F54" s="65"/>
      <c r="G54" s="65"/>
      <c r="H54" s="65"/>
    </row>
    <row r="55" spans="1:8">
      <c r="A55" s="65" t="s">
        <v>84</v>
      </c>
      <c r="B55" s="65">
        <v>38</v>
      </c>
      <c r="C55" s="65"/>
      <c r="D55" s="65"/>
      <c r="E55" s="65">
        <v>23</v>
      </c>
      <c r="F55" s="65"/>
      <c r="G55" s="65">
        <v>4</v>
      </c>
      <c r="H55" s="65"/>
    </row>
    <row r="56" spans="1:8">
      <c r="A56" s="65" t="s">
        <v>85</v>
      </c>
      <c r="B56" s="65">
        <v>103</v>
      </c>
      <c r="C56" s="65">
        <v>48</v>
      </c>
      <c r="D56" s="65"/>
      <c r="E56" s="65">
        <v>31</v>
      </c>
      <c r="F56" s="65">
        <v>20</v>
      </c>
      <c r="G56" s="65">
        <v>4</v>
      </c>
      <c r="H56" s="65"/>
    </row>
    <row r="57" spans="1:8">
      <c r="A57" s="65" t="s">
        <v>86</v>
      </c>
      <c r="B57" s="65">
        <v>12</v>
      </c>
      <c r="C57" s="65"/>
      <c r="D57" s="65"/>
      <c r="E57" s="65">
        <v>12</v>
      </c>
      <c r="F57" s="65"/>
      <c r="G57" s="65"/>
      <c r="H57" s="65"/>
    </row>
    <row r="58" spans="1:8">
      <c r="A58" s="65" t="s">
        <v>87</v>
      </c>
      <c r="B58" s="65">
        <v>117</v>
      </c>
      <c r="C58" s="65">
        <v>57</v>
      </c>
      <c r="D58" s="65"/>
      <c r="E58" s="65">
        <v>40</v>
      </c>
      <c r="F58" s="65">
        <v>16</v>
      </c>
      <c r="G58" s="65">
        <v>4</v>
      </c>
      <c r="H58" s="65"/>
    </row>
    <row r="59" spans="1:8">
      <c r="A59" s="65" t="s">
        <v>88</v>
      </c>
      <c r="B59" s="65"/>
      <c r="C59" s="65"/>
      <c r="D59" s="65"/>
      <c r="E59" s="65"/>
      <c r="F59" s="65"/>
      <c r="G59" s="65">
        <v>11</v>
      </c>
      <c r="H59" s="65"/>
    </row>
    <row r="60" spans="1:8">
      <c r="A60" s="65" t="s">
        <v>89</v>
      </c>
      <c r="B60" s="65">
        <v>9</v>
      </c>
      <c r="C60" s="65"/>
      <c r="D60" s="65"/>
      <c r="E60" s="65">
        <v>9</v>
      </c>
      <c r="F60" s="65"/>
      <c r="G60" s="65"/>
      <c r="H60" s="65"/>
    </row>
    <row r="61" spans="1:8">
      <c r="A61" s="65" t="s">
        <v>13</v>
      </c>
      <c r="B61" s="65">
        <v>36</v>
      </c>
      <c r="C61" s="65"/>
      <c r="D61" s="65">
        <v>36</v>
      </c>
      <c r="E61" s="65"/>
      <c r="F61" s="65"/>
      <c r="G61" s="65"/>
      <c r="H61" s="65"/>
    </row>
    <row r="62" spans="1:8">
      <c r="A62" s="65" t="s">
        <v>90</v>
      </c>
      <c r="B62" s="65">
        <v>23</v>
      </c>
      <c r="C62" s="65"/>
      <c r="D62" s="65"/>
      <c r="E62" s="65"/>
      <c r="F62" s="65">
        <v>23</v>
      </c>
      <c r="G62" s="65"/>
      <c r="H62" s="65"/>
    </row>
    <row r="63" spans="1:8">
      <c r="A63" s="65" t="s">
        <v>91</v>
      </c>
      <c r="B63" s="65">
        <v>11</v>
      </c>
      <c r="C63" s="65"/>
      <c r="D63" s="65"/>
      <c r="E63" s="65">
        <v>11</v>
      </c>
      <c r="F63" s="65"/>
      <c r="G63" s="65"/>
      <c r="H63" s="65"/>
    </row>
    <row r="64" spans="1:8">
      <c r="A64" s="63" t="s">
        <v>14</v>
      </c>
      <c r="B64" s="64">
        <f>SUM(B65:B76)</f>
        <v>386</v>
      </c>
      <c r="C64" s="64">
        <f t="shared" ref="C64:H64" si="6">SUM(C65:C76)</f>
        <v>199</v>
      </c>
      <c r="D64" s="64">
        <f t="shared" si="6"/>
        <v>0</v>
      </c>
      <c r="E64" s="64">
        <f t="shared" si="6"/>
        <v>149</v>
      </c>
      <c r="F64" s="64">
        <f t="shared" si="6"/>
        <v>32</v>
      </c>
      <c r="G64" s="64">
        <f t="shared" si="6"/>
        <v>6</v>
      </c>
      <c r="H64" s="64">
        <f t="shared" si="6"/>
        <v>0</v>
      </c>
    </row>
    <row r="65" spans="1:8">
      <c r="A65" s="65" t="s">
        <v>92</v>
      </c>
      <c r="B65" s="65">
        <v>20</v>
      </c>
      <c r="C65" s="65"/>
      <c r="D65" s="65"/>
      <c r="E65" s="65">
        <v>20</v>
      </c>
      <c r="F65" s="65"/>
      <c r="G65" s="65"/>
      <c r="H65" s="65"/>
    </row>
    <row r="66" spans="1:8">
      <c r="A66" s="65" t="s">
        <v>93</v>
      </c>
      <c r="B66" s="65">
        <v>20</v>
      </c>
      <c r="C66" s="65"/>
      <c r="D66" s="65"/>
      <c r="E66" s="65">
        <v>20</v>
      </c>
      <c r="F66" s="65"/>
      <c r="G66" s="65"/>
      <c r="H66" s="65"/>
    </row>
    <row r="67" spans="1:8">
      <c r="A67" s="65" t="s">
        <v>94</v>
      </c>
      <c r="B67" s="65">
        <v>130</v>
      </c>
      <c r="C67" s="65">
        <v>58</v>
      </c>
      <c r="D67" s="65"/>
      <c r="E67" s="65">
        <v>72</v>
      </c>
      <c r="F67" s="65"/>
      <c r="G67" s="65"/>
      <c r="H67" s="65"/>
    </row>
    <row r="68" spans="1:8">
      <c r="A68" s="65" t="s">
        <v>95</v>
      </c>
      <c r="B68" s="65">
        <v>10</v>
      </c>
      <c r="C68" s="65"/>
      <c r="D68" s="65"/>
      <c r="E68" s="65">
        <v>4</v>
      </c>
      <c r="F68" s="65"/>
      <c r="G68" s="65">
        <v>6</v>
      </c>
      <c r="H68" s="65"/>
    </row>
    <row r="69" spans="1:8">
      <c r="A69" s="65" t="s">
        <v>96</v>
      </c>
      <c r="B69" s="65"/>
      <c r="C69" s="65"/>
      <c r="D69" s="65"/>
      <c r="E69" s="65"/>
      <c r="F69" s="65"/>
      <c r="G69" s="65"/>
      <c r="H69" s="65"/>
    </row>
    <row r="70" spans="1:8">
      <c r="A70" s="65" t="s">
        <v>97</v>
      </c>
      <c r="B70" s="65">
        <v>43</v>
      </c>
      <c r="C70" s="65">
        <v>43</v>
      </c>
      <c r="D70" s="65"/>
      <c r="E70" s="65"/>
      <c r="F70" s="65"/>
      <c r="G70" s="65"/>
      <c r="H70" s="65"/>
    </row>
    <row r="71" spans="1:8">
      <c r="A71" s="65" t="s">
        <v>98</v>
      </c>
      <c r="B71" s="65">
        <v>35</v>
      </c>
      <c r="C71" s="65">
        <v>35</v>
      </c>
      <c r="D71" s="65"/>
      <c r="E71" s="65"/>
      <c r="F71" s="65"/>
      <c r="G71" s="65"/>
      <c r="H71" s="65"/>
    </row>
    <row r="72" spans="1:8">
      <c r="A72" s="65" t="s">
        <v>99</v>
      </c>
      <c r="B72" s="65">
        <v>16</v>
      </c>
      <c r="C72" s="65"/>
      <c r="D72" s="65"/>
      <c r="E72" s="65"/>
      <c r="F72" s="65">
        <v>16</v>
      </c>
      <c r="G72" s="65"/>
      <c r="H72" s="65"/>
    </row>
    <row r="73" spans="1:8">
      <c r="A73" s="65" t="s">
        <v>100</v>
      </c>
      <c r="B73" s="65">
        <v>79</v>
      </c>
      <c r="C73" s="65">
        <v>63</v>
      </c>
      <c r="D73" s="65"/>
      <c r="E73" s="65">
        <v>16</v>
      </c>
      <c r="F73" s="65"/>
      <c r="G73" s="65"/>
      <c r="H73" s="65"/>
    </row>
    <row r="74" spans="1:8">
      <c r="A74" s="65" t="s">
        <v>101</v>
      </c>
      <c r="B74" s="65">
        <v>17</v>
      </c>
      <c r="C74" s="65"/>
      <c r="D74" s="65"/>
      <c r="E74" s="65">
        <v>17</v>
      </c>
      <c r="F74" s="65"/>
      <c r="G74" s="65"/>
      <c r="H74" s="65"/>
    </row>
    <row r="75" spans="1:8">
      <c r="A75" s="65" t="s">
        <v>102</v>
      </c>
      <c r="B75" s="65">
        <v>16</v>
      </c>
      <c r="C75" s="65"/>
      <c r="D75" s="65"/>
      <c r="E75" s="65"/>
      <c r="F75" s="65">
        <v>16</v>
      </c>
      <c r="G75" s="65"/>
      <c r="H75" s="65"/>
    </row>
    <row r="76" spans="1:8">
      <c r="A76" s="65" t="s">
        <v>103</v>
      </c>
      <c r="B76" s="65"/>
      <c r="C76" s="65"/>
      <c r="D76" s="65"/>
      <c r="E76" s="65"/>
      <c r="F76" s="65"/>
      <c r="G76" s="65"/>
      <c r="H76" s="65"/>
    </row>
    <row r="77" spans="1:8">
      <c r="A77" s="63" t="s">
        <v>15</v>
      </c>
      <c r="B77" s="64">
        <f>SUM(B78:B85)</f>
        <v>845</v>
      </c>
      <c r="C77" s="64">
        <f t="shared" ref="C77:H77" si="7">SUM(C78:C85)</f>
        <v>352</v>
      </c>
      <c r="D77" s="64">
        <f t="shared" si="7"/>
        <v>0</v>
      </c>
      <c r="E77" s="64">
        <f t="shared" si="7"/>
        <v>381</v>
      </c>
      <c r="F77" s="64">
        <f t="shared" si="7"/>
        <v>97</v>
      </c>
      <c r="G77" s="64">
        <f t="shared" si="7"/>
        <v>15</v>
      </c>
      <c r="H77" s="64">
        <f t="shared" si="7"/>
        <v>0</v>
      </c>
    </row>
    <row r="78" spans="1:8" s="69" customFormat="1">
      <c r="A78" s="67" t="s">
        <v>138</v>
      </c>
      <c r="B78" s="68">
        <v>13</v>
      </c>
      <c r="C78" s="68">
        <v>13</v>
      </c>
      <c r="D78" s="68"/>
      <c r="E78" s="68"/>
      <c r="F78" s="68"/>
      <c r="G78" s="68"/>
      <c r="H78" s="68"/>
    </row>
    <row r="79" spans="1:8">
      <c r="A79" s="65" t="s">
        <v>104</v>
      </c>
      <c r="B79" s="65">
        <v>204</v>
      </c>
      <c r="C79" s="65">
        <v>87</v>
      </c>
      <c r="D79" s="65"/>
      <c r="E79" s="65">
        <v>97</v>
      </c>
      <c r="F79" s="65">
        <v>19</v>
      </c>
      <c r="G79" s="65">
        <v>1</v>
      </c>
      <c r="H79" s="65"/>
    </row>
    <row r="80" spans="1:8">
      <c r="A80" s="65" t="s">
        <v>105</v>
      </c>
      <c r="B80" s="65">
        <v>176</v>
      </c>
      <c r="C80" s="65">
        <v>93</v>
      </c>
      <c r="D80" s="65"/>
      <c r="E80" s="65">
        <v>56</v>
      </c>
      <c r="F80" s="65">
        <v>26</v>
      </c>
      <c r="G80" s="65">
        <v>1</v>
      </c>
      <c r="H80" s="65"/>
    </row>
    <row r="81" spans="1:8">
      <c r="A81" s="65" t="s">
        <v>106</v>
      </c>
      <c r="B81" s="65">
        <v>106</v>
      </c>
      <c r="C81" s="65">
        <v>47</v>
      </c>
      <c r="D81" s="65"/>
      <c r="E81" s="65">
        <v>43</v>
      </c>
      <c r="F81" s="65">
        <v>14</v>
      </c>
      <c r="G81" s="65">
        <v>2</v>
      </c>
      <c r="H81" s="65"/>
    </row>
    <row r="82" spans="1:8">
      <c r="A82" s="65" t="s">
        <v>107</v>
      </c>
      <c r="B82" s="65">
        <v>149</v>
      </c>
      <c r="C82" s="65">
        <v>56</v>
      </c>
      <c r="D82" s="65"/>
      <c r="E82" s="65">
        <v>76</v>
      </c>
      <c r="F82" s="65">
        <v>17</v>
      </c>
      <c r="G82" s="65"/>
      <c r="H82" s="65"/>
    </row>
    <row r="83" spans="1:8">
      <c r="A83" s="65" t="s">
        <v>108</v>
      </c>
      <c r="B83" s="65">
        <v>140</v>
      </c>
      <c r="C83" s="65">
        <v>56</v>
      </c>
      <c r="D83" s="65"/>
      <c r="E83" s="65">
        <v>59</v>
      </c>
      <c r="F83" s="65">
        <v>18</v>
      </c>
      <c r="G83" s="65">
        <v>7</v>
      </c>
      <c r="H83" s="65"/>
    </row>
    <row r="84" spans="1:8">
      <c r="A84" s="65" t="s">
        <v>109</v>
      </c>
      <c r="B84" s="65">
        <v>40</v>
      </c>
      <c r="C84" s="65"/>
      <c r="D84" s="65"/>
      <c r="E84" s="65">
        <v>35</v>
      </c>
      <c r="F84" s="65">
        <v>3</v>
      </c>
      <c r="G84" s="65">
        <v>2</v>
      </c>
      <c r="H84" s="65"/>
    </row>
    <row r="85" spans="1:8">
      <c r="A85" s="65" t="s">
        <v>110</v>
      </c>
      <c r="B85" s="65">
        <v>17</v>
      </c>
      <c r="C85" s="65"/>
      <c r="D85" s="65"/>
      <c r="E85" s="65">
        <v>15</v>
      </c>
      <c r="F85" s="65"/>
      <c r="G85" s="65">
        <v>2</v>
      </c>
      <c r="H85" s="65"/>
    </row>
    <row r="86" spans="1:8">
      <c r="A86" s="66" t="s">
        <v>40</v>
      </c>
      <c r="B86" s="64">
        <f>SUM(B87:B93)</f>
        <v>414</v>
      </c>
      <c r="C86" s="64">
        <f t="shared" ref="C86:H86" si="8">SUM(C87:C93)</f>
        <v>136</v>
      </c>
      <c r="D86" s="64">
        <f t="shared" si="8"/>
        <v>0</v>
      </c>
      <c r="E86" s="64">
        <f t="shared" si="8"/>
        <v>222</v>
      </c>
      <c r="F86" s="64">
        <f t="shared" si="8"/>
        <v>46</v>
      </c>
      <c r="G86" s="64">
        <f t="shared" si="8"/>
        <v>8</v>
      </c>
      <c r="H86" s="64">
        <f t="shared" si="8"/>
        <v>2</v>
      </c>
    </row>
    <row r="87" spans="1:8">
      <c r="A87" s="65" t="s">
        <v>38</v>
      </c>
      <c r="B87" s="65">
        <v>124</v>
      </c>
      <c r="C87" s="65">
        <v>32</v>
      </c>
      <c r="D87" s="65"/>
      <c r="E87" s="65">
        <v>70</v>
      </c>
      <c r="F87" s="65">
        <v>16</v>
      </c>
      <c r="G87" s="65">
        <v>6</v>
      </c>
      <c r="H87" s="65"/>
    </row>
    <row r="88" spans="1:8">
      <c r="A88" s="65" t="s">
        <v>111</v>
      </c>
      <c r="B88" s="65">
        <v>11</v>
      </c>
      <c r="C88" s="65"/>
      <c r="D88" s="65"/>
      <c r="E88" s="65">
        <v>11</v>
      </c>
      <c r="F88" s="65"/>
      <c r="G88" s="65"/>
      <c r="H88" s="65"/>
    </row>
    <row r="89" spans="1:8">
      <c r="A89" s="65" t="s">
        <v>112</v>
      </c>
      <c r="B89" s="65">
        <v>11</v>
      </c>
      <c r="C89" s="65"/>
      <c r="D89" s="65"/>
      <c r="E89" s="65">
        <v>11</v>
      </c>
      <c r="F89" s="65"/>
      <c r="G89" s="65"/>
      <c r="H89" s="65"/>
    </row>
    <row r="90" spans="1:8">
      <c r="A90" s="65" t="s">
        <v>113</v>
      </c>
      <c r="B90" s="65">
        <v>230</v>
      </c>
      <c r="C90" s="65">
        <v>68</v>
      </c>
      <c r="D90" s="65"/>
      <c r="E90" s="65">
        <v>130</v>
      </c>
      <c r="F90" s="65">
        <v>30</v>
      </c>
      <c r="G90" s="65">
        <v>2</v>
      </c>
      <c r="H90" s="65"/>
    </row>
    <row r="91" spans="1:8">
      <c r="A91" s="65" t="s">
        <v>114</v>
      </c>
      <c r="B91" s="65">
        <v>2</v>
      </c>
      <c r="C91" s="65"/>
      <c r="D91" s="65"/>
      <c r="E91" s="65"/>
      <c r="F91" s="65"/>
      <c r="G91" s="65"/>
      <c r="H91" s="65">
        <v>2</v>
      </c>
    </row>
    <row r="92" spans="1:8">
      <c r="A92" s="65" t="s">
        <v>115</v>
      </c>
      <c r="B92" s="65"/>
      <c r="C92" s="65"/>
      <c r="D92" s="65"/>
      <c r="E92" s="65"/>
      <c r="F92" s="65"/>
      <c r="G92" s="65"/>
      <c r="H92" s="65"/>
    </row>
    <row r="93" spans="1:8">
      <c r="A93" s="65" t="s">
        <v>116</v>
      </c>
      <c r="B93" s="65">
        <v>36</v>
      </c>
      <c r="C93" s="65">
        <v>36</v>
      </c>
      <c r="D93" s="65"/>
      <c r="E93" s="65"/>
      <c r="F93" s="65"/>
      <c r="G93" s="65"/>
      <c r="H93" s="65"/>
    </row>
    <row r="94" spans="1:8">
      <c r="A94" s="63" t="s">
        <v>16</v>
      </c>
      <c r="B94" s="64">
        <f>SUM(B95:B102)</f>
        <v>199</v>
      </c>
      <c r="C94" s="64">
        <f t="shared" ref="C94:H94" si="9">SUM(C95:C102)</f>
        <v>90</v>
      </c>
      <c r="D94" s="64">
        <f t="shared" si="9"/>
        <v>0</v>
      </c>
      <c r="E94" s="64">
        <f t="shared" si="9"/>
        <v>79</v>
      </c>
      <c r="F94" s="64">
        <f t="shared" si="9"/>
        <v>12</v>
      </c>
      <c r="G94" s="64">
        <f t="shared" si="9"/>
        <v>18</v>
      </c>
      <c r="H94" s="64">
        <f t="shared" si="9"/>
        <v>0</v>
      </c>
    </row>
    <row r="95" spans="1:8">
      <c r="A95" s="65" t="s">
        <v>117</v>
      </c>
      <c r="B95" s="65">
        <v>13</v>
      </c>
      <c r="C95" s="65"/>
      <c r="D95" s="65"/>
      <c r="E95" s="65">
        <v>13</v>
      </c>
      <c r="F95" s="65"/>
      <c r="G95" s="65"/>
      <c r="H95" s="65"/>
    </row>
    <row r="96" spans="1:8">
      <c r="A96" s="65" t="s">
        <v>118</v>
      </c>
      <c r="B96" s="65">
        <v>12</v>
      </c>
      <c r="C96" s="65"/>
      <c r="D96" s="65"/>
      <c r="E96" s="65"/>
      <c r="F96" s="65">
        <v>12</v>
      </c>
      <c r="G96" s="65"/>
      <c r="H96" s="65"/>
    </row>
    <row r="97" spans="1:8">
      <c r="A97" s="65" t="s">
        <v>119</v>
      </c>
      <c r="B97" s="65">
        <v>115</v>
      </c>
      <c r="C97" s="65">
        <v>90</v>
      </c>
      <c r="D97" s="65"/>
      <c r="E97" s="65">
        <v>21</v>
      </c>
      <c r="F97" s="65"/>
      <c r="G97" s="65">
        <v>4</v>
      </c>
      <c r="H97" s="65"/>
    </row>
    <row r="98" spans="1:8">
      <c r="A98" s="65" t="s">
        <v>120</v>
      </c>
      <c r="B98" s="65">
        <v>20</v>
      </c>
      <c r="C98" s="65"/>
      <c r="D98" s="65"/>
      <c r="E98" s="65">
        <v>16</v>
      </c>
      <c r="F98" s="65"/>
      <c r="G98" s="65">
        <v>4</v>
      </c>
      <c r="H98" s="65"/>
    </row>
    <row r="99" spans="1:8">
      <c r="A99" s="65" t="s">
        <v>121</v>
      </c>
      <c r="B99" s="65">
        <v>16</v>
      </c>
      <c r="C99" s="65"/>
      <c r="D99" s="65"/>
      <c r="E99" s="65">
        <v>15</v>
      </c>
      <c r="F99" s="65"/>
      <c r="G99" s="65">
        <v>1</v>
      </c>
      <c r="H99" s="65"/>
    </row>
    <row r="100" spans="1:8">
      <c r="A100" s="65" t="s">
        <v>122</v>
      </c>
      <c r="B100" s="65">
        <v>18</v>
      </c>
      <c r="C100" s="65"/>
      <c r="D100" s="65"/>
      <c r="E100" s="65">
        <v>14</v>
      </c>
      <c r="F100" s="65"/>
      <c r="G100" s="65">
        <v>4</v>
      </c>
      <c r="H100" s="65"/>
    </row>
    <row r="101" spans="1:8">
      <c r="A101" s="65" t="s">
        <v>123</v>
      </c>
      <c r="B101" s="65">
        <v>3</v>
      </c>
      <c r="C101" s="65"/>
      <c r="D101" s="65"/>
      <c r="E101" s="65"/>
      <c r="F101" s="65"/>
      <c r="G101" s="65">
        <v>3</v>
      </c>
      <c r="H101" s="65"/>
    </row>
    <row r="102" spans="1:8">
      <c r="A102" s="65" t="s">
        <v>137</v>
      </c>
      <c r="B102" s="65">
        <v>2</v>
      </c>
      <c r="C102" s="65"/>
      <c r="D102" s="65"/>
      <c r="E102" s="65"/>
      <c r="F102" s="65"/>
      <c r="G102" s="65">
        <v>2</v>
      </c>
      <c r="H102" s="65"/>
    </row>
    <row r="103" spans="1:8">
      <c r="A103" s="63" t="s">
        <v>17</v>
      </c>
      <c r="B103" s="64">
        <f>SUM(B104:B106)</f>
        <v>119</v>
      </c>
      <c r="C103" s="64">
        <f t="shared" ref="C103:H103" si="10">SUM(C104:C106)</f>
        <v>70</v>
      </c>
      <c r="D103" s="64">
        <f t="shared" si="10"/>
        <v>0</v>
      </c>
      <c r="E103" s="64">
        <f t="shared" si="10"/>
        <v>46</v>
      </c>
      <c r="F103" s="64">
        <f t="shared" si="10"/>
        <v>0</v>
      </c>
      <c r="G103" s="64">
        <f t="shared" si="10"/>
        <v>3</v>
      </c>
      <c r="H103" s="64">
        <f t="shared" si="10"/>
        <v>0</v>
      </c>
    </row>
    <row r="104" spans="1:8">
      <c r="A104" s="65" t="s">
        <v>124</v>
      </c>
      <c r="B104" s="65">
        <v>104</v>
      </c>
      <c r="C104" s="65">
        <v>70</v>
      </c>
      <c r="D104" s="65"/>
      <c r="E104" s="65">
        <v>31</v>
      </c>
      <c r="F104" s="65"/>
      <c r="G104" s="65">
        <v>3</v>
      </c>
      <c r="H104" s="65"/>
    </row>
    <row r="105" spans="1:8">
      <c r="A105" s="65" t="s">
        <v>125</v>
      </c>
      <c r="B105" s="65">
        <v>8</v>
      </c>
      <c r="C105" s="65"/>
      <c r="D105" s="65"/>
      <c r="E105" s="65">
        <v>8</v>
      </c>
      <c r="F105" s="65"/>
      <c r="G105" s="65"/>
      <c r="H105" s="65"/>
    </row>
    <row r="106" spans="1:8">
      <c r="A106" s="65" t="s">
        <v>126</v>
      </c>
      <c r="B106" s="65">
        <v>7</v>
      </c>
      <c r="C106" s="65"/>
      <c r="D106" s="65"/>
      <c r="E106" s="65">
        <v>7</v>
      </c>
      <c r="F106" s="65"/>
      <c r="G106" s="65"/>
      <c r="H106" s="65"/>
    </row>
    <row r="107" spans="1:8">
      <c r="A107" s="66" t="s">
        <v>18</v>
      </c>
      <c r="B107" s="64">
        <f>B108</f>
        <v>5</v>
      </c>
      <c r="C107" s="64">
        <f t="shared" ref="C107:H107" si="11">C108</f>
        <v>0</v>
      </c>
      <c r="D107" s="64">
        <f t="shared" si="11"/>
        <v>0</v>
      </c>
      <c r="E107" s="64">
        <f t="shared" si="11"/>
        <v>0</v>
      </c>
      <c r="F107" s="64">
        <f t="shared" si="11"/>
        <v>0</v>
      </c>
      <c r="G107" s="64">
        <f t="shared" si="11"/>
        <v>5</v>
      </c>
      <c r="H107" s="64">
        <f t="shared" si="11"/>
        <v>0</v>
      </c>
    </row>
    <row r="108" spans="1:8">
      <c r="A108" s="65" t="s">
        <v>127</v>
      </c>
      <c r="B108" s="65">
        <v>5</v>
      </c>
      <c r="C108" s="65"/>
      <c r="D108" s="65"/>
      <c r="E108" s="65"/>
      <c r="F108" s="65"/>
      <c r="G108" s="65">
        <v>5</v>
      </c>
      <c r="H108" s="65"/>
    </row>
    <row r="109" spans="1:8">
      <c r="A109" s="63" t="s">
        <v>128</v>
      </c>
      <c r="B109" s="64">
        <f>B110</f>
        <v>7</v>
      </c>
      <c r="C109" s="64">
        <f t="shared" ref="C109:H109" si="12">C110</f>
        <v>0</v>
      </c>
      <c r="D109" s="64">
        <f t="shared" si="12"/>
        <v>0</v>
      </c>
      <c r="E109" s="64">
        <f t="shared" si="12"/>
        <v>0</v>
      </c>
      <c r="F109" s="64">
        <f t="shared" si="12"/>
        <v>0</v>
      </c>
      <c r="G109" s="64">
        <f t="shared" si="12"/>
        <v>7</v>
      </c>
      <c r="H109" s="64">
        <f t="shared" si="12"/>
        <v>0</v>
      </c>
    </row>
    <row r="110" spans="1:8">
      <c r="A110" s="65" t="s">
        <v>129</v>
      </c>
      <c r="B110" s="65">
        <v>7</v>
      </c>
      <c r="C110" s="65"/>
      <c r="D110" s="65"/>
      <c r="E110" s="65"/>
      <c r="F110" s="65"/>
      <c r="G110" s="65">
        <v>7</v>
      </c>
      <c r="H110" s="65"/>
    </row>
    <row r="111" spans="1:8">
      <c r="A111" s="63" t="s">
        <v>130</v>
      </c>
      <c r="B111" s="64">
        <f>SUM(B112:B117)</f>
        <v>47</v>
      </c>
      <c r="C111" s="64">
        <f t="shared" ref="C111:H111" si="13">SUM(C112:C117)</f>
        <v>0</v>
      </c>
      <c r="D111" s="64">
        <f t="shared" si="13"/>
        <v>0</v>
      </c>
      <c r="E111" s="64">
        <f t="shared" si="13"/>
        <v>47</v>
      </c>
      <c r="F111" s="64">
        <f t="shared" si="13"/>
        <v>0</v>
      </c>
      <c r="G111" s="64">
        <f t="shared" si="13"/>
        <v>0</v>
      </c>
      <c r="H111" s="64">
        <f t="shared" si="13"/>
        <v>0</v>
      </c>
    </row>
    <row r="112" spans="1:8">
      <c r="A112" s="65" t="s">
        <v>131</v>
      </c>
      <c r="B112" s="65">
        <v>18</v>
      </c>
      <c r="C112" s="65"/>
      <c r="D112" s="65"/>
      <c r="E112" s="65">
        <v>18</v>
      </c>
      <c r="F112" s="65"/>
      <c r="G112" s="65"/>
      <c r="H112" s="65"/>
    </row>
    <row r="113" spans="1:8">
      <c r="A113" s="65" t="s">
        <v>132</v>
      </c>
      <c r="B113" s="65">
        <v>18</v>
      </c>
      <c r="C113" s="65"/>
      <c r="D113" s="65"/>
      <c r="E113" s="65">
        <v>18</v>
      </c>
      <c r="F113" s="65"/>
      <c r="G113" s="65"/>
      <c r="H113" s="65"/>
    </row>
    <row r="114" spans="1:8">
      <c r="A114" s="65" t="s">
        <v>133</v>
      </c>
      <c r="B114" s="65">
        <v>4</v>
      </c>
      <c r="C114" s="65"/>
      <c r="D114" s="65"/>
      <c r="E114" s="65">
        <v>4</v>
      </c>
      <c r="F114" s="65"/>
      <c r="G114" s="65"/>
      <c r="H114" s="65"/>
    </row>
    <row r="115" spans="1:8">
      <c r="A115" s="65" t="s">
        <v>134</v>
      </c>
      <c r="B115" s="65">
        <v>2</v>
      </c>
      <c r="C115" s="65"/>
      <c r="D115" s="65"/>
      <c r="E115" s="65">
        <v>2</v>
      </c>
      <c r="F115" s="65"/>
      <c r="G115" s="65"/>
      <c r="H115" s="65"/>
    </row>
    <row r="116" spans="1:8">
      <c r="A116" s="65" t="s">
        <v>135</v>
      </c>
      <c r="B116" s="65">
        <v>4</v>
      </c>
      <c r="C116" s="65"/>
      <c r="D116" s="65"/>
      <c r="E116" s="65">
        <v>4</v>
      </c>
      <c r="F116" s="65"/>
      <c r="G116" s="65"/>
      <c r="H116" s="65"/>
    </row>
    <row r="117" spans="1:8">
      <c r="A117" s="65" t="s">
        <v>136</v>
      </c>
      <c r="B117" s="65">
        <v>1</v>
      </c>
      <c r="C117" s="65"/>
      <c r="D117" s="65"/>
      <c r="E117" s="65">
        <v>1</v>
      </c>
      <c r="F117" s="65"/>
      <c r="G117" s="65"/>
      <c r="H117" s="65"/>
    </row>
  </sheetData>
  <phoneticPr fontId="9" type="noConversion"/>
  <pageMargins left="0.15748031496062992" right="0.17" top="0.31" bottom="0.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J13" sqref="J13"/>
    </sheetView>
  </sheetViews>
  <sheetFormatPr defaultRowHeight="16.5"/>
  <cols>
    <col min="2" max="2" width="9" style="45"/>
    <col min="3" max="3" width="12.25" style="45" customWidth="1"/>
    <col min="4" max="5" width="12.25" customWidth="1"/>
    <col min="6" max="6" width="11.125" customWidth="1"/>
    <col min="7" max="7" width="49.375" bestFit="1" customWidth="1"/>
  </cols>
  <sheetData>
    <row r="1" spans="1:10" ht="19.5">
      <c r="A1" s="4" t="s">
        <v>143</v>
      </c>
      <c r="B1" s="43"/>
      <c r="C1" s="46"/>
      <c r="D1" s="24"/>
      <c r="E1" s="23"/>
      <c r="F1" s="23"/>
      <c r="G1" s="23"/>
      <c r="H1" s="23"/>
      <c r="I1" s="23"/>
      <c r="J1" s="23"/>
    </row>
    <row r="2" spans="1:10" ht="19.5">
      <c r="A2" s="4"/>
      <c r="B2" s="43"/>
      <c r="C2" s="46"/>
      <c r="D2" s="24"/>
      <c r="E2" s="23"/>
      <c r="F2" s="23"/>
      <c r="G2" s="23"/>
      <c r="H2" s="23"/>
      <c r="I2" s="23"/>
      <c r="J2" s="23"/>
    </row>
    <row r="3" spans="1:10">
      <c r="A3" s="72" t="s">
        <v>19</v>
      </c>
      <c r="B3" s="72" t="s">
        <v>20</v>
      </c>
      <c r="C3" s="72" t="s">
        <v>21</v>
      </c>
      <c r="D3" s="72" t="s">
        <v>22</v>
      </c>
      <c r="E3" s="72"/>
      <c r="F3" s="72"/>
      <c r="G3" s="72" t="s">
        <v>23</v>
      </c>
      <c r="H3" s="23"/>
      <c r="I3" s="23"/>
      <c r="J3" s="23"/>
    </row>
    <row r="4" spans="1:10">
      <c r="A4" s="72"/>
      <c r="B4" s="73"/>
      <c r="C4" s="72"/>
      <c r="D4" s="27" t="s">
        <v>24</v>
      </c>
      <c r="E4" s="27" t="s">
        <v>25</v>
      </c>
      <c r="F4" s="27" t="s">
        <v>26</v>
      </c>
      <c r="G4" s="74"/>
      <c r="H4" s="23"/>
      <c r="I4" s="23"/>
      <c r="J4" s="23"/>
    </row>
    <row r="5" spans="1:10">
      <c r="A5" s="14">
        <v>101</v>
      </c>
      <c r="B5" s="14">
        <v>1</v>
      </c>
      <c r="C5" s="15">
        <v>229</v>
      </c>
      <c r="D5" s="15">
        <v>27</v>
      </c>
      <c r="E5" s="15">
        <v>225</v>
      </c>
      <c r="F5" s="35">
        <v>252</v>
      </c>
      <c r="G5" s="33"/>
      <c r="H5" s="23"/>
      <c r="I5" s="23"/>
      <c r="J5" s="23"/>
    </row>
    <row r="6" spans="1:10">
      <c r="A6" s="17">
        <v>101</v>
      </c>
      <c r="B6" s="17">
        <v>2</v>
      </c>
      <c r="C6" s="18">
        <v>239</v>
      </c>
      <c r="D6" s="18">
        <v>32</v>
      </c>
      <c r="E6" s="18">
        <v>23</v>
      </c>
      <c r="F6" s="42">
        <v>55</v>
      </c>
      <c r="G6" s="32"/>
      <c r="H6" s="23"/>
      <c r="I6" s="23"/>
      <c r="J6" s="23"/>
    </row>
    <row r="7" spans="1:10">
      <c r="A7" s="20">
        <v>102</v>
      </c>
      <c r="B7" s="20">
        <v>1</v>
      </c>
      <c r="C7" s="15">
        <v>210</v>
      </c>
      <c r="D7" s="15">
        <v>0</v>
      </c>
      <c r="E7" s="15">
        <v>199</v>
      </c>
      <c r="F7" s="15">
        <v>199</v>
      </c>
      <c r="G7" s="33" t="s">
        <v>27</v>
      </c>
      <c r="H7" s="23"/>
      <c r="I7" s="23"/>
      <c r="J7" s="23"/>
    </row>
    <row r="8" spans="1:10">
      <c r="A8" s="17">
        <v>102</v>
      </c>
      <c r="B8" s="17">
        <v>2</v>
      </c>
      <c r="C8" s="18">
        <v>231</v>
      </c>
      <c r="D8" s="18">
        <v>24</v>
      </c>
      <c r="E8" s="18">
        <v>22</v>
      </c>
      <c r="F8" s="18">
        <v>46</v>
      </c>
      <c r="G8" s="32"/>
      <c r="H8" s="23"/>
      <c r="I8" s="23"/>
      <c r="J8" s="23"/>
    </row>
    <row r="9" spans="1:10">
      <c r="A9" s="14">
        <v>103</v>
      </c>
      <c r="B9" s="14">
        <v>1</v>
      </c>
      <c r="C9" s="15">
        <v>255</v>
      </c>
      <c r="D9" s="15">
        <v>24</v>
      </c>
      <c r="E9" s="15">
        <v>177</v>
      </c>
      <c r="F9" s="35">
        <v>201</v>
      </c>
      <c r="G9" s="33"/>
      <c r="H9" s="23"/>
      <c r="I9" s="23"/>
      <c r="J9" s="23"/>
    </row>
    <row r="10" spans="1:10">
      <c r="A10" s="17">
        <v>103</v>
      </c>
      <c r="B10" s="17">
        <v>2</v>
      </c>
      <c r="C10" s="18">
        <v>279</v>
      </c>
      <c r="D10" s="18">
        <v>27</v>
      </c>
      <c r="E10" s="18">
        <v>26</v>
      </c>
      <c r="F10" s="42">
        <v>53</v>
      </c>
      <c r="G10" s="32"/>
      <c r="H10" s="23"/>
      <c r="I10" s="23"/>
      <c r="J10" s="23"/>
    </row>
    <row r="11" spans="1:10">
      <c r="A11" s="14">
        <v>104</v>
      </c>
      <c r="B11" s="14">
        <v>1</v>
      </c>
      <c r="C11" s="15">
        <v>278</v>
      </c>
      <c r="D11" s="15">
        <v>38</v>
      </c>
      <c r="E11" s="15">
        <v>178</v>
      </c>
      <c r="F11" s="15">
        <v>216</v>
      </c>
      <c r="G11" s="33"/>
      <c r="H11" s="23"/>
      <c r="I11" s="23"/>
      <c r="J11" s="23"/>
    </row>
    <row r="12" spans="1:10">
      <c r="A12" s="17">
        <v>104</v>
      </c>
      <c r="B12" s="17">
        <v>2</v>
      </c>
      <c r="C12" s="18">
        <v>271</v>
      </c>
      <c r="D12" s="18">
        <v>26</v>
      </c>
      <c r="E12" s="18">
        <v>99</v>
      </c>
      <c r="F12" s="18">
        <v>125</v>
      </c>
      <c r="G12" s="32"/>
      <c r="H12" s="23"/>
      <c r="I12" s="23"/>
      <c r="J12" s="23"/>
    </row>
    <row r="13" spans="1:10">
      <c r="A13" s="14">
        <v>105</v>
      </c>
      <c r="B13" s="14">
        <v>1</v>
      </c>
      <c r="C13" s="15">
        <v>222</v>
      </c>
      <c r="D13" s="15">
        <v>42</v>
      </c>
      <c r="E13" s="15">
        <v>201</v>
      </c>
      <c r="F13" s="35">
        <v>243</v>
      </c>
      <c r="G13" s="33"/>
      <c r="H13" s="23"/>
      <c r="I13" s="23"/>
      <c r="J13" s="23"/>
    </row>
    <row r="14" spans="1:10">
      <c r="A14" s="17">
        <v>105</v>
      </c>
      <c r="B14" s="17">
        <v>2</v>
      </c>
      <c r="C14" s="18">
        <v>221</v>
      </c>
      <c r="D14" s="18">
        <v>32</v>
      </c>
      <c r="E14" s="18">
        <v>40</v>
      </c>
      <c r="F14" s="42">
        <v>72</v>
      </c>
      <c r="G14" s="32"/>
      <c r="H14" s="23"/>
      <c r="I14" s="23"/>
      <c r="J14" s="23"/>
    </row>
    <row r="15" spans="1:10">
      <c r="A15" s="14">
        <v>106</v>
      </c>
      <c r="B15" s="14">
        <v>1</v>
      </c>
      <c r="C15" s="15">
        <v>264</v>
      </c>
      <c r="D15" s="15">
        <v>20</v>
      </c>
      <c r="E15" s="15">
        <v>191</v>
      </c>
      <c r="F15" s="35">
        <v>211</v>
      </c>
      <c r="G15" s="33"/>
      <c r="H15" s="23"/>
      <c r="I15" s="23"/>
      <c r="J15" s="23"/>
    </row>
    <row r="16" spans="1:10">
      <c r="A16" s="17">
        <v>106</v>
      </c>
      <c r="B16" s="17">
        <v>2</v>
      </c>
      <c r="C16" s="18">
        <v>277</v>
      </c>
      <c r="D16" s="18">
        <v>18</v>
      </c>
      <c r="E16" s="18">
        <v>57</v>
      </c>
      <c r="F16" s="42">
        <v>75</v>
      </c>
      <c r="G16" s="32"/>
      <c r="H16" s="23"/>
      <c r="I16" s="23"/>
      <c r="J16" s="23"/>
    </row>
    <row r="17" spans="1:10">
      <c r="A17" s="34">
        <v>107</v>
      </c>
      <c r="B17" s="34">
        <v>1</v>
      </c>
      <c r="C17" s="35">
        <v>277</v>
      </c>
      <c r="D17" s="35">
        <v>18</v>
      </c>
      <c r="E17" s="35">
        <v>54</v>
      </c>
      <c r="F17" s="35">
        <v>72</v>
      </c>
      <c r="G17" s="29"/>
      <c r="H17" s="30"/>
      <c r="I17" s="30"/>
      <c r="J17" s="30"/>
    </row>
    <row r="18" spans="1:10">
      <c r="A18" s="17">
        <v>107</v>
      </c>
      <c r="B18" s="17">
        <v>2</v>
      </c>
      <c r="C18" s="18">
        <v>295</v>
      </c>
      <c r="D18" s="42">
        <v>35</v>
      </c>
      <c r="E18" s="42">
        <v>50</v>
      </c>
      <c r="F18" s="42">
        <v>85</v>
      </c>
      <c r="G18" s="31"/>
      <c r="H18" s="30"/>
      <c r="I18" s="30"/>
      <c r="J18" s="30"/>
    </row>
    <row r="19" spans="1:10">
      <c r="A19" s="14">
        <v>108</v>
      </c>
      <c r="B19" s="14">
        <v>1</v>
      </c>
      <c r="C19" s="15">
        <v>307</v>
      </c>
      <c r="D19" s="15">
        <v>18</v>
      </c>
      <c r="E19" s="15">
        <v>188</v>
      </c>
      <c r="F19" s="15">
        <v>206</v>
      </c>
      <c r="G19" s="33"/>
      <c r="H19" s="23"/>
      <c r="I19" s="23"/>
      <c r="J19" s="23"/>
    </row>
    <row r="20" spans="1:10">
      <c r="A20" s="36">
        <v>108</v>
      </c>
      <c r="B20" s="36">
        <v>2</v>
      </c>
      <c r="C20" s="37">
        <v>308</v>
      </c>
      <c r="D20" s="37">
        <v>25</v>
      </c>
      <c r="E20" s="37">
        <v>51</v>
      </c>
      <c r="F20" s="37">
        <v>76</v>
      </c>
      <c r="G20" s="28"/>
      <c r="H20" s="23"/>
      <c r="I20" s="23"/>
      <c r="J20" s="23"/>
    </row>
    <row r="21" spans="1:10">
      <c r="A21" s="38">
        <v>109</v>
      </c>
      <c r="B21" s="38">
        <v>1</v>
      </c>
      <c r="C21" s="39">
        <v>305</v>
      </c>
      <c r="D21" s="39">
        <v>32</v>
      </c>
      <c r="E21" s="39">
        <v>243</v>
      </c>
      <c r="F21" s="39">
        <v>275</v>
      </c>
      <c r="G21" s="40"/>
      <c r="H21" s="23"/>
      <c r="I21" s="23"/>
      <c r="J21" s="23"/>
    </row>
    <row r="22" spans="1:10">
      <c r="A22" s="41">
        <v>109</v>
      </c>
      <c r="B22" s="41">
        <v>2</v>
      </c>
      <c r="C22" s="7">
        <v>290</v>
      </c>
      <c r="D22" s="7">
        <v>19</v>
      </c>
      <c r="E22" s="7">
        <v>65</v>
      </c>
      <c r="F22" s="7">
        <v>84</v>
      </c>
      <c r="G22" s="28"/>
      <c r="H22" s="23"/>
      <c r="I22" s="23"/>
      <c r="J22" s="23"/>
    </row>
    <row r="23" spans="1:10" s="25" customFormat="1">
      <c r="A23" s="38">
        <v>110</v>
      </c>
      <c r="B23" s="38">
        <v>1</v>
      </c>
      <c r="C23" s="39">
        <v>250</v>
      </c>
      <c r="D23" s="39">
        <v>14</v>
      </c>
      <c r="E23" s="39">
        <v>278</v>
      </c>
      <c r="F23" s="39">
        <v>292</v>
      </c>
      <c r="G23" s="40"/>
      <c r="H23" s="23"/>
      <c r="I23" s="23"/>
      <c r="J23" s="23"/>
    </row>
    <row r="24" spans="1:10" s="51" customFormat="1">
      <c r="A24" s="52">
        <v>110</v>
      </c>
      <c r="B24" s="52">
        <v>2</v>
      </c>
      <c r="C24" s="53">
        <v>241</v>
      </c>
      <c r="D24" s="53">
        <v>22</v>
      </c>
      <c r="E24" s="53">
        <v>42</v>
      </c>
      <c r="F24" s="62">
        <v>64</v>
      </c>
      <c r="G24" s="54"/>
      <c r="H24" s="30"/>
      <c r="I24" s="30"/>
      <c r="J24" s="30"/>
    </row>
    <row r="25" spans="1:10" s="25" customFormat="1">
      <c r="A25" s="38">
        <v>111</v>
      </c>
      <c r="B25" s="38">
        <v>1</v>
      </c>
      <c r="C25" s="39">
        <v>278</v>
      </c>
      <c r="D25" s="39">
        <v>26</v>
      </c>
      <c r="E25" s="39">
        <v>208</v>
      </c>
      <c r="F25" s="39">
        <v>234</v>
      </c>
      <c r="G25" s="40"/>
      <c r="H25" s="23"/>
      <c r="I25" s="23"/>
      <c r="J25" s="23"/>
    </row>
    <row r="26" spans="1:10" s="51" customFormat="1">
      <c r="A26" s="52">
        <v>111</v>
      </c>
      <c r="B26" s="52">
        <v>2</v>
      </c>
      <c r="C26" s="53">
        <v>324</v>
      </c>
      <c r="D26" s="53">
        <v>24</v>
      </c>
      <c r="E26" s="53">
        <v>44</v>
      </c>
      <c r="F26" s="62">
        <v>68</v>
      </c>
      <c r="G26" s="54"/>
      <c r="H26" s="30"/>
      <c r="I26" s="30"/>
      <c r="J26" s="30"/>
    </row>
    <row r="27" spans="1:10" s="25" customFormat="1">
      <c r="A27" s="38">
        <v>112</v>
      </c>
      <c r="B27" s="38">
        <v>1</v>
      </c>
      <c r="C27" s="39">
        <v>342</v>
      </c>
      <c r="D27" s="39">
        <v>21</v>
      </c>
      <c r="E27" s="39">
        <v>225</v>
      </c>
      <c r="F27" s="39">
        <v>246</v>
      </c>
      <c r="G27" s="40"/>
      <c r="H27" s="23"/>
      <c r="I27" s="23"/>
      <c r="J27" s="23"/>
    </row>
    <row r="28" spans="1:10" s="51" customFormat="1">
      <c r="A28" s="52">
        <v>112</v>
      </c>
      <c r="B28" s="52">
        <v>2</v>
      </c>
      <c r="C28" s="53">
        <v>357</v>
      </c>
      <c r="D28" s="53">
        <v>20</v>
      </c>
      <c r="E28" s="53">
        <v>52</v>
      </c>
      <c r="F28" s="62">
        <v>72</v>
      </c>
      <c r="G28" s="54"/>
      <c r="H28" s="30"/>
      <c r="I28" s="30"/>
      <c r="J28" s="30"/>
    </row>
    <row r="29" spans="1:10">
      <c r="A29" s="70">
        <v>113</v>
      </c>
      <c r="B29" s="70">
        <v>1</v>
      </c>
      <c r="C29" s="39">
        <v>327</v>
      </c>
      <c r="D29" s="39">
        <v>22</v>
      </c>
      <c r="E29" s="39">
        <v>263</v>
      </c>
      <c r="F29" s="39">
        <v>285</v>
      </c>
      <c r="G29" s="40"/>
      <c r="H29" s="23"/>
      <c r="I29" s="23"/>
      <c r="J29" s="23"/>
    </row>
    <row r="30" spans="1:10">
      <c r="A30" s="71">
        <v>113</v>
      </c>
      <c r="B30" s="71">
        <v>2</v>
      </c>
      <c r="C30" s="53">
        <v>341</v>
      </c>
      <c r="D30" s="53">
        <v>30</v>
      </c>
      <c r="E30" s="53">
        <v>35</v>
      </c>
      <c r="F30" s="62">
        <v>65</v>
      </c>
      <c r="G30" s="54"/>
      <c r="H30" s="23"/>
      <c r="I30" s="23"/>
      <c r="J30" s="23"/>
    </row>
    <row r="31" spans="1:10">
      <c r="A31" s="23"/>
      <c r="B31" s="44"/>
      <c r="C31" s="44"/>
      <c r="D31" s="23"/>
      <c r="E31" s="23"/>
      <c r="F31" s="23"/>
      <c r="G31" s="23"/>
      <c r="H31" s="23"/>
      <c r="I31" s="23"/>
      <c r="J31" s="23"/>
    </row>
    <row r="32" spans="1:10">
      <c r="A32" s="23"/>
      <c r="B32" s="44"/>
      <c r="C32" s="44"/>
      <c r="D32" s="23"/>
      <c r="E32" s="23"/>
      <c r="F32" s="23"/>
      <c r="G32" s="23"/>
      <c r="H32" s="23"/>
      <c r="I32" s="23"/>
      <c r="J32" s="23"/>
    </row>
    <row r="33" spans="1:10">
      <c r="A33" s="23"/>
      <c r="B33" s="44"/>
      <c r="C33" s="44"/>
      <c r="D33" s="23"/>
      <c r="E33" s="23"/>
      <c r="F33" s="23"/>
      <c r="G33" s="23"/>
      <c r="H33" s="23"/>
      <c r="I33" s="23"/>
      <c r="J33" s="23"/>
    </row>
    <row r="34" spans="1:10">
      <c r="A34" s="23"/>
      <c r="B34" s="44"/>
      <c r="C34" s="44"/>
      <c r="D34" s="23"/>
      <c r="E34" s="23"/>
      <c r="F34" s="23"/>
      <c r="G34" s="23"/>
      <c r="H34" s="23"/>
      <c r="I34" s="23"/>
      <c r="J34" s="23"/>
    </row>
  </sheetData>
  <mergeCells count="5">
    <mergeCell ref="A3:A4"/>
    <mergeCell ref="B3:B4"/>
    <mergeCell ref="C3:C4"/>
    <mergeCell ref="D3:F3"/>
    <mergeCell ref="G3:G4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表2-5 歷年畢業人數</vt:lpstr>
      <vt:lpstr>表2-5-1 畢業人數明細表2024</vt:lpstr>
      <vt:lpstr>表2-5-2 學士班休退學人數</vt:lpstr>
      <vt:lpstr>'表2-5-1 畢業人數明細表2024'!Print_Titles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chou</dc:creator>
  <cp:lastModifiedBy>User</cp:lastModifiedBy>
  <cp:lastPrinted>2023-11-17T06:38:30Z</cp:lastPrinted>
  <dcterms:created xsi:type="dcterms:W3CDTF">2014-08-11T07:29:54Z</dcterms:created>
  <dcterms:modified xsi:type="dcterms:W3CDTF">2025-10-23T00:35:45Z</dcterms:modified>
</cp:coreProperties>
</file>