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D:\01資料彙整\統計年報\2025\"/>
    </mc:Choice>
  </mc:AlternateContent>
  <xr:revisionPtr revIDLastSave="0" documentId="13_ncr:1_{627480AC-47CB-4A13-BA48-0D1D0E84B063}" xr6:coauthVersionLast="47" xr6:coauthVersionMax="47" xr10:uidLastSave="{00000000-0000-0000-0000-000000000000}"/>
  <bookViews>
    <workbookView xWindow="-120" yWindow="-120" windowWidth="29040" windowHeight="15720" tabRatio="687" xr2:uid="{00000000-000D-0000-FFFF-FFFF00000000}"/>
  </bookViews>
  <sheets>
    <sheet name="表8-1 各類獎助學金獲獎人數及金額統計表" sheetId="1" r:id="rId1"/>
    <sheet name="表8-2 學生社會服務統計表" sheetId="2" r:id="rId2"/>
    <sheet name="表8-3 學生社團統計表" sheetId="3" r:id="rId3"/>
    <sheet name="表8-4 健諮中心輔導統計表" sheetId="4" r:id="rId4"/>
    <sheet name="表8-5 學生住宿統計表" sheetId="5" r:id="rId5"/>
    <sheet name="表8-6 弱勢學生統計"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0" i="6" l="1"/>
  <c r="M29" i="6"/>
  <c r="C38" i="1"/>
  <c r="C37" i="1"/>
  <c r="D18" i="5" l="1"/>
  <c r="C18" i="5"/>
  <c r="B18" i="5"/>
  <c r="B15" i="5"/>
  <c r="B14" i="5"/>
  <c r="B13" i="5"/>
  <c r="D12" i="5"/>
  <c r="C12" i="5"/>
  <c r="B12" i="5"/>
  <c r="M28" i="6" l="1"/>
  <c r="M27" i="6"/>
  <c r="M26" i="6"/>
  <c r="M25" i="6"/>
  <c r="M24" i="6"/>
  <c r="M23" i="6"/>
  <c r="M22" i="6"/>
  <c r="M21" i="6"/>
  <c r="M20" i="6"/>
  <c r="M19" i="6"/>
  <c r="M18" i="6"/>
  <c r="M17" i="6"/>
  <c r="M16" i="6"/>
  <c r="M15" i="6"/>
  <c r="M14" i="6"/>
  <c r="M13" i="6"/>
  <c r="M12" i="6"/>
  <c r="M11" i="6"/>
  <c r="M10" i="6"/>
  <c r="M9" i="6"/>
  <c r="M8" i="6"/>
  <c r="M7" i="6"/>
  <c r="M6" i="6"/>
  <c r="M5" i="6"/>
  <c r="M4" i="6"/>
  <c r="M3" i="6"/>
  <c r="C36" i="1"/>
  <c r="C35" i="1"/>
  <c r="C34" i="1"/>
  <c r="C33" i="1"/>
  <c r="C32" i="1"/>
  <c r="C31" i="1"/>
  <c r="C30" i="1"/>
  <c r="C29" i="1"/>
  <c r="C26" i="1"/>
  <c r="C25" i="1"/>
  <c r="C24" i="1"/>
  <c r="C23" i="1"/>
  <c r="C22" i="1"/>
  <c r="C21" i="1"/>
  <c r="C20" i="1"/>
  <c r="C19" i="1"/>
  <c r="C18" i="1"/>
  <c r="C17" i="1"/>
  <c r="C14" i="1"/>
  <c r="C13" i="1"/>
  <c r="C12" i="1"/>
  <c r="C11" i="1"/>
  <c r="C10" i="1"/>
  <c r="C9" i="1"/>
  <c r="C8" i="1"/>
  <c r="C7" i="1"/>
  <c r="C6" i="1"/>
  <c r="C5" i="1"/>
  <c r="C4" i="1"/>
  <c r="C3" i="1"/>
</calcChain>
</file>

<file path=xl/sharedStrings.xml><?xml version="1.0" encoding="utf-8"?>
<sst xmlns="http://schemas.openxmlformats.org/spreadsheetml/2006/main" count="145" uniqueCount="103">
  <si>
    <t>各界捐贈本校獎助學金</t>
  </si>
  <si>
    <t>學生學術論文獎勵金</t>
  </si>
  <si>
    <t>人數</t>
  </si>
  <si>
    <t>金額</t>
  </si>
  <si>
    <t>年度</t>
  </si>
  <si>
    <t>出隊人數</t>
  </si>
  <si>
    <t>出隊服務地區</t>
  </si>
  <si>
    <t>總計</t>
  </si>
  <si>
    <t>北部</t>
  </si>
  <si>
    <t>中部</t>
  </si>
  <si>
    <t>南部</t>
  </si>
  <si>
    <t>東部</t>
  </si>
  <si>
    <t>外島</t>
  </si>
  <si>
    <t>海外服務</t>
  </si>
  <si>
    <t>學年度</t>
  </si>
  <si>
    <t>服務性</t>
  </si>
  <si>
    <t>康樂性</t>
  </si>
  <si>
    <t>聯誼性</t>
  </si>
  <si>
    <t>自治性</t>
  </si>
  <si>
    <t>-</t>
  </si>
  <si>
    <t>個別晤談
（人次）</t>
  </si>
  <si>
    <t>緊急諮詢
（人次）</t>
  </si>
  <si>
    <t>團體
（人次）</t>
  </si>
  <si>
    <t>大一身心調查
（人數）</t>
  </si>
  <si>
    <t>健康服務
(人次)</t>
  </si>
  <si>
    <r>
      <t>*</t>
    </r>
    <r>
      <rPr>
        <sz val="12"/>
        <color indexed="8"/>
        <rFont val="新細明體"/>
        <family val="1"/>
        <charset val="136"/>
      </rPr>
      <t>註1：團體人次統計以成長團體與工作坊為主</t>
    </r>
  </si>
  <si>
    <t>小計</t>
  </si>
  <si>
    <t>大學宿舍</t>
  </si>
  <si>
    <t>研究宿舍</t>
  </si>
  <si>
    <t>男生</t>
  </si>
  <si>
    <t>女生</t>
  </si>
  <si>
    <t>低收入戶</t>
  </si>
  <si>
    <t>中低收入戶</t>
  </si>
  <si>
    <t>特殊境遇家庭</t>
  </si>
  <si>
    <t>身心障礙學生</t>
  </si>
  <si>
    <t>身心障礙子女</t>
  </si>
  <si>
    <t>軍公教遺族</t>
  </si>
  <si>
    <t>弱勢助學</t>
  </si>
  <si>
    <t>原住民學生</t>
  </si>
  <si>
    <t>合計</t>
  </si>
  <si>
    <t>佔學生人數%</t>
  </si>
  <si>
    <t>總計</t>
    <phoneticPr fontId="2" type="noConversion"/>
  </si>
  <si>
    <t>校外一般性
獎助學金</t>
    <phoneticPr fontId="2" type="noConversion"/>
  </si>
  <si>
    <t>原民會原住民獎助學金</t>
    <phoneticPr fontId="2" type="noConversion"/>
  </si>
  <si>
    <t>弱勢助學計畫助學金</t>
    <phoneticPr fontId="2" type="noConversion"/>
  </si>
  <si>
    <t>97學年</t>
    <phoneticPr fontId="2" type="noConversion"/>
  </si>
  <si>
    <t>人數</t>
    <phoneticPr fontId="2" type="noConversion"/>
  </si>
  <si>
    <t>金額</t>
    <phoneticPr fontId="2" type="noConversion"/>
  </si>
  <si>
    <t>98學年</t>
    <phoneticPr fontId="2" type="noConversion"/>
  </si>
  <si>
    <t>99學年</t>
    <phoneticPr fontId="2" type="noConversion"/>
  </si>
  <si>
    <t>100學年</t>
    <phoneticPr fontId="2" type="noConversion"/>
  </si>
  <si>
    <t>101學年</t>
    <phoneticPr fontId="2" type="noConversion"/>
  </si>
  <si>
    <t>102學年</t>
    <phoneticPr fontId="2" type="noConversion"/>
  </si>
  <si>
    <t>103學年</t>
    <phoneticPr fontId="2" type="noConversion"/>
  </si>
  <si>
    <t>104學年</t>
    <phoneticPr fontId="2" type="noConversion"/>
  </si>
  <si>
    <t>105學年</t>
    <phoneticPr fontId="2" type="noConversion"/>
  </si>
  <si>
    <t>106學年</t>
    <phoneticPr fontId="2" type="noConversion"/>
  </si>
  <si>
    <t>社團分類</t>
    <phoneticPr fontId="2" type="noConversion"/>
  </si>
  <si>
    <t>社團活動性質</t>
    <phoneticPr fontId="2" type="noConversion"/>
  </si>
  <si>
    <t>營隊</t>
    <phoneticPr fontId="2" type="noConversion"/>
  </si>
  <si>
    <t>學術</t>
    <phoneticPr fontId="2" type="noConversion"/>
  </si>
  <si>
    <t>康樂</t>
    <phoneticPr fontId="2" type="noConversion"/>
  </si>
  <si>
    <t>幹訓</t>
    <phoneticPr fontId="2" type="noConversion"/>
  </si>
  <si>
    <t>競賽</t>
    <phoneticPr fontId="2" type="noConversion"/>
  </si>
  <si>
    <t>服務</t>
    <phoneticPr fontId="2" type="noConversion"/>
  </si>
  <si>
    <t>集會</t>
    <phoneticPr fontId="2" type="noConversion"/>
  </si>
  <si>
    <t>技藝性</t>
    <phoneticPr fontId="7" type="noConversion"/>
  </si>
  <si>
    <t>藝術性</t>
    <phoneticPr fontId="7" type="noConversion"/>
  </si>
  <si>
    <t>宗教性</t>
    <phoneticPr fontId="7" type="noConversion"/>
  </si>
  <si>
    <t>單位：人</t>
    <phoneticPr fontId="2" type="noConversion"/>
  </si>
  <si>
    <t>學年度</t>
    <phoneticPr fontId="2" type="noConversion"/>
  </si>
  <si>
    <t>總計</t>
    <phoneticPr fontId="7" type="noConversion"/>
  </si>
  <si>
    <t>學期</t>
    <phoneticPr fontId="2" type="noConversion"/>
  </si>
  <si>
    <t>全校學生人數</t>
    <phoneticPr fontId="2" type="noConversion"/>
  </si>
  <si>
    <t>音樂性</t>
    <phoneticPr fontId="7" type="noConversion"/>
  </si>
  <si>
    <t>110學年</t>
    <phoneticPr fontId="2" type="noConversion"/>
  </si>
  <si>
    <t>107學年</t>
    <phoneticPr fontId="2" type="noConversion"/>
  </si>
  <si>
    <t>108學年</t>
    <phoneticPr fontId="2" type="noConversion"/>
  </si>
  <si>
    <t>109學年</t>
    <phoneticPr fontId="2" type="noConversion"/>
  </si>
  <si>
    <t>書卷獎</t>
    <phoneticPr fontId="2" type="noConversion"/>
  </si>
  <si>
    <t>111學年</t>
  </si>
  <si>
    <t>體育性</t>
    <phoneticPr fontId="7" type="noConversion"/>
  </si>
  <si>
    <t>學藝性</t>
    <phoneticPr fontId="7" type="noConversion"/>
  </si>
  <si>
    <t>學術性</t>
    <phoneticPr fontId="7" type="noConversion"/>
  </si>
  <si>
    <t>獎學金名稱</t>
  </si>
  <si>
    <t>112學年</t>
    <phoneticPr fontId="2" type="noConversion"/>
  </si>
  <si>
    <t>*弱勢學生人數統計以教育部學雜費減免及弱勢學生助學計畫助學金計算。</t>
    <phoneticPr fontId="7" type="noConversion"/>
  </si>
  <si>
    <t>*弱勢學生助學計畫為每學年度申請一次。</t>
    <phoneticPr fontId="7" type="noConversion"/>
  </si>
  <si>
    <t>*全校學生人數依該學期教務處含休學人數計算。</t>
    <phoneticPr fontId="7" type="noConversion"/>
  </si>
  <si>
    <t>113學年</t>
    <phoneticPr fontId="2" type="noConversion"/>
  </si>
  <si>
    <r>
      <t>補充說明：
一、「學生學術論文獎勵」108學年之前(不含108學年)為年度制。
二、「績優學生獎勵金」於111年1月12日修法為「書卷獎」，</t>
    </r>
    <r>
      <rPr>
        <sz val="12"/>
        <rFont val="新細明體"/>
        <family val="1"/>
        <charset val="136"/>
      </rPr>
      <t>「清寒勤學獎助學金」於113年11月27修法為「勤學獎助學金」</t>
    </r>
    <r>
      <rPr>
        <sz val="12"/>
        <rFont val="新細明體"/>
        <family val="1"/>
        <charset val="136"/>
        <scheme val="minor"/>
      </rPr>
      <t>。</t>
    </r>
    <phoneticPr fontId="2" type="noConversion"/>
  </si>
  <si>
    <t>勤學獎助學金</t>
    <phoneticPr fontId="2" type="noConversion"/>
  </si>
  <si>
    <t>表8-5：學生宿舍住宿人數統計表  （99-114學年度）</t>
    <phoneticPr fontId="2" type="noConversion"/>
  </si>
  <si>
    <t>表8-3：學生社團分類暨活動性質統計表（96-114學年度）</t>
    <phoneticPr fontId="2" type="noConversion"/>
  </si>
  <si>
    <t>114學年</t>
    <phoneticPr fontId="2" type="noConversion"/>
  </si>
  <si>
    <t>114學年度南加州結果尚未出來</t>
    <phoneticPr fontId="2" type="noConversion"/>
  </si>
  <si>
    <t>表8-1：各類獎助學金獲獎人數及金額統計表 （97-114學年度）</t>
    <phoneticPr fontId="2" type="noConversion"/>
  </si>
  <si>
    <t>表8-6：弱勢學生人數統計（101-114學年度）</t>
    <phoneticPr fontId="2" type="noConversion"/>
  </si>
  <si>
    <t>表8-4：健康及諮商中心輔導人數/次統計表  （2009-2025）</t>
    <phoneticPr fontId="2" type="noConversion"/>
  </si>
  <si>
    <t>844(至2025.08.31)</t>
  </si>
  <si>
    <t>32(從2025.09.01起)</t>
  </si>
  <si>
    <t>緊急情緒支持(人次)</t>
  </si>
  <si>
    <t>表8-2：學生社會服務隊服務地區暨出隊次數統計表  （2005-2025）</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</si>
</sst>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quot;$&quot;* #,##0.00_-;\-&quot;$&quot;* #,##0.00_-;_-&quot;$&quot;* &quot;-&quot;??_-;_-@_-"/>
    <numFmt numFmtId="43" formatCode="_-* #,##0.00_-;\-* #,##0.00_-;_-* &quot;-&quot;??_-;_-@_-"/>
    <numFmt numFmtId="176" formatCode="#,##0_ "/>
    <numFmt numFmtId="177" formatCode="#,##0_);\(#,##0\)"/>
    <numFmt numFmtId="178" formatCode="_-* #,##0_-;\-* #,##0_-;_-* &quot;-&quot;??_-;_-@_-"/>
    <numFmt numFmtId="179" formatCode="#,##0_);[Red]\(#,##0\)"/>
    <numFmt numFmtId="180" formatCode="0_);[Red]\(0\)"/>
    <numFmt numFmtId="181" formatCode="#,##0_ ;[Red]\-#,##0\ "/>
  </numFmts>
  <fonts count="19" x14ac:knownFonts="1">
    <font>
      <sz val="12"/>
      <color theme="1"/>
      <name val="新細明體"/>
      <family val="1"/>
      <charset val="136"/>
      <scheme val="minor"/>
    </font>
    <font>
      <sz val="12"/>
      <color indexed="8"/>
      <name val="新細明體"/>
      <family val="1"/>
      <charset val="136"/>
    </font>
    <font>
      <sz val="9"/>
      <name val="新細明體"/>
      <family val="1"/>
      <charset val="136"/>
    </font>
    <font>
      <sz val="12"/>
      <color theme="1"/>
      <name val="新細明體"/>
      <family val="1"/>
      <charset val="136"/>
      <scheme val="minor"/>
    </font>
    <font>
      <b/>
      <sz val="12"/>
      <color theme="1"/>
      <name val="新細明體"/>
      <family val="1"/>
      <charset val="136"/>
      <scheme val="minor"/>
    </font>
    <font>
      <b/>
      <sz val="14"/>
      <color theme="1"/>
      <name val="新細明體"/>
      <family val="1"/>
      <charset val="136"/>
    </font>
    <font>
      <sz val="12"/>
      <name val="新細明體"/>
      <family val="1"/>
      <charset val="136"/>
      <scheme val="minor"/>
    </font>
    <font>
      <sz val="9"/>
      <name val="新細明體"/>
      <family val="1"/>
      <charset val="136"/>
      <scheme val="minor"/>
    </font>
    <font>
      <sz val="14"/>
      <color theme="1"/>
      <name val="新細明體"/>
      <family val="1"/>
      <charset val="136"/>
      <scheme val="minor"/>
    </font>
    <font>
      <b/>
      <sz val="12"/>
      <color rgb="FF000000"/>
      <name val="新細明體"/>
      <family val="1"/>
      <charset val="136"/>
    </font>
    <font>
      <sz val="12"/>
      <color rgb="FF000000"/>
      <name val="新細明體"/>
      <family val="1"/>
      <charset val="136"/>
    </font>
    <font>
      <b/>
      <sz val="12"/>
      <color rgb="FF000000"/>
      <name val="新細明體"/>
      <family val="1"/>
      <charset val="136"/>
      <scheme val="minor"/>
    </font>
    <font>
      <sz val="12"/>
      <color rgb="FF000000"/>
      <name val="新細明體"/>
      <family val="1"/>
      <charset val="136"/>
      <scheme val="minor"/>
    </font>
    <font>
      <b/>
      <sz val="14"/>
      <color theme="1"/>
      <name val="新細明體"/>
      <family val="1"/>
      <charset val="136"/>
      <scheme val="minor"/>
    </font>
    <font>
      <b/>
      <sz val="14"/>
      <name val="新細明體"/>
      <family val="1"/>
      <charset val="136"/>
    </font>
    <font>
      <b/>
      <sz val="12"/>
      <name val="新細明體"/>
      <family val="1"/>
      <charset val="136"/>
      <scheme val="major"/>
    </font>
    <font>
      <b/>
      <sz val="12"/>
      <name val="新細明體"/>
      <family val="1"/>
      <charset val="136"/>
      <scheme val="minor"/>
    </font>
    <font>
      <sz val="12"/>
      <name val="新細明體"/>
      <family val="1"/>
      <charset val="136"/>
    </font>
    <font>
      <b/>
      <sz val="14"/>
      <name val="新細明體"/>
      <family val="1"/>
      <charset val="136"/>
      <scheme val="minor"/>
    </font>
  </fonts>
  <fills count="6">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theme="5" tint="0.7999816888943144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s>
  <cellStyleXfs count="4">
    <xf numFmtId="0" fontId="0" fillId="0" borderId="0">
      <alignment vertical="center"/>
    </xf>
    <xf numFmtId="43" fontId="3" fillId="0" borderId="0" applyFont="0" applyFill="0" applyBorder="0" applyAlignment="0" applyProtection="0">
      <alignment vertical="center"/>
    </xf>
    <xf numFmtId="9" fontId="3" fillId="0" borderId="0" applyFont="0" applyFill="0" applyBorder="0" applyAlignment="0" applyProtection="0">
      <alignment vertical="center"/>
    </xf>
    <xf numFmtId="44" fontId="3" fillId="0" borderId="0" applyFont="0" applyFill="0" applyBorder="0" applyAlignment="0" applyProtection="0">
      <alignment vertical="center"/>
    </xf>
  </cellStyleXfs>
  <cellXfs count="161">
    <xf numFmtId="0" fontId="0" fillId="0" borderId="0" xfId="0">
      <alignment vertical="center"/>
    </xf>
    <xf numFmtId="0" fontId="0" fillId="0" borderId="0" xfId="0">
      <alignment vertical="center"/>
    </xf>
    <xf numFmtId="41" fontId="6" fillId="0" borderId="1" xfId="0" applyNumberFormat="1" applyFont="1" applyBorder="1">
      <alignment vertical="center"/>
    </xf>
    <xf numFmtId="41" fontId="6" fillId="0" borderId="2" xfId="0" applyNumberFormat="1" applyFont="1" applyBorder="1">
      <alignment vertical="center"/>
    </xf>
    <xf numFmtId="176" fontId="6" fillId="0" borderId="3" xfId="0" applyNumberFormat="1" applyFont="1" applyBorder="1" applyAlignment="1">
      <alignment horizontal="right" vertical="center"/>
    </xf>
    <xf numFmtId="176" fontId="6" fillId="0" borderId="2" xfId="0" applyNumberFormat="1" applyFont="1" applyBorder="1" applyAlignment="1">
      <alignment horizontal="right" vertical="center"/>
    </xf>
    <xf numFmtId="0" fontId="6" fillId="3" borderId="1" xfId="0" applyFont="1" applyFill="1" applyBorder="1" applyAlignment="1">
      <alignment horizontal="center" vertical="center"/>
    </xf>
    <xf numFmtId="41" fontId="6" fillId="3" borderId="1" xfId="0" applyNumberFormat="1" applyFont="1" applyFill="1" applyBorder="1">
      <alignment vertical="center"/>
    </xf>
    <xf numFmtId="176" fontId="6" fillId="3" borderId="1" xfId="0" applyNumberFormat="1" applyFont="1" applyFill="1" applyBorder="1" applyAlignment="1">
      <alignment horizontal="right" vertical="center"/>
    </xf>
    <xf numFmtId="0" fontId="8" fillId="0" borderId="0" xfId="0" applyFont="1">
      <alignment vertical="center"/>
    </xf>
    <xf numFmtId="177" fontId="10" fillId="0" borderId="1" xfId="0" applyNumberFormat="1" applyFont="1" applyBorder="1" applyAlignment="1">
      <alignment horizontal="right" vertical="center"/>
    </xf>
    <xf numFmtId="177" fontId="10" fillId="0" borderId="5" xfId="0" applyNumberFormat="1" applyFont="1" applyBorder="1" applyAlignment="1">
      <alignment horizontal="right" vertical="center"/>
    </xf>
    <xf numFmtId="177" fontId="10" fillId="0" borderId="2" xfId="0" applyNumberFormat="1" applyFont="1" applyBorder="1" applyAlignment="1">
      <alignment horizontal="right" vertical="center"/>
    </xf>
    <xf numFmtId="177" fontId="10" fillId="0" borderId="8" xfId="0" applyNumberFormat="1" applyFont="1" applyBorder="1" applyAlignment="1">
      <alignment horizontal="right" vertical="center"/>
    </xf>
    <xf numFmtId="0" fontId="12" fillId="0" borderId="1" xfId="0" applyFont="1" applyBorder="1" applyAlignment="1">
      <alignment horizontal="center" vertical="center"/>
    </xf>
    <xf numFmtId="0" fontId="12" fillId="2" borderId="1" xfId="0" applyFont="1" applyFill="1" applyBorder="1" applyAlignment="1">
      <alignment horizontal="center" vertical="center"/>
    </xf>
    <xf numFmtId="176" fontId="6" fillId="2" borderId="1" xfId="1" applyNumberFormat="1" applyFont="1" applyFill="1" applyBorder="1" applyAlignment="1">
      <alignment vertical="center"/>
    </xf>
    <xf numFmtId="176" fontId="6" fillId="0" borderId="0" xfId="0" applyNumberFormat="1" applyFont="1">
      <alignment vertical="center"/>
    </xf>
    <xf numFmtId="0" fontId="6" fillId="0" borderId="0" xfId="0" applyFont="1">
      <alignment vertical="center"/>
    </xf>
    <xf numFmtId="176" fontId="6" fillId="0" borderId="1" xfId="0" applyNumberFormat="1" applyFont="1" applyBorder="1" applyAlignment="1">
      <alignment horizontal="right" vertical="center"/>
    </xf>
    <xf numFmtId="176" fontId="6" fillId="0" borderId="0" xfId="0" applyNumberFormat="1" applyFont="1" applyAlignment="1">
      <alignment horizontal="center" vertical="center"/>
    </xf>
    <xf numFmtId="176" fontId="17" fillId="0" borderId="0" xfId="0" applyNumberFormat="1" applyFont="1" applyAlignment="1">
      <alignment horizontal="center" vertical="center"/>
    </xf>
    <xf numFmtId="41" fontId="6" fillId="2" borderId="1" xfId="0" applyNumberFormat="1" applyFont="1" applyFill="1" applyBorder="1">
      <alignment vertical="center"/>
    </xf>
    <xf numFmtId="176" fontId="6" fillId="2" borderId="1" xfId="0" applyNumberFormat="1" applyFont="1" applyFill="1" applyBorder="1" applyAlignment="1">
      <alignment horizontal="righ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16"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10" fillId="5" borderId="8" xfId="0" applyFont="1" applyFill="1" applyBorder="1" applyAlignment="1">
      <alignment horizontal="center" vertical="center"/>
    </xf>
    <xf numFmtId="177" fontId="10" fillId="5" borderId="8" xfId="0" applyNumberFormat="1" applyFont="1" applyFill="1" applyBorder="1" applyAlignment="1">
      <alignment horizontal="right" vertical="center"/>
    </xf>
    <xf numFmtId="177" fontId="10" fillId="5" borderId="2" xfId="0" applyNumberFormat="1" applyFont="1" applyFill="1" applyBorder="1" applyAlignment="1">
      <alignment horizontal="right" vertical="center"/>
    </xf>
    <xf numFmtId="0" fontId="10" fillId="0" borderId="8" xfId="0" applyFont="1" applyBorder="1" applyAlignment="1">
      <alignment horizontal="center" vertical="center"/>
    </xf>
    <xf numFmtId="0" fontId="10" fillId="0" borderId="5" xfId="0" applyFont="1" applyBorder="1" applyAlignment="1">
      <alignment horizontal="center" vertical="center"/>
    </xf>
    <xf numFmtId="0" fontId="11" fillId="4" borderId="1" xfId="0" applyFont="1" applyFill="1" applyBorder="1" applyAlignment="1">
      <alignment horizontal="center" vertical="center"/>
    </xf>
    <xf numFmtId="176" fontId="16" fillId="4"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176" fontId="4" fillId="4" borderId="1" xfId="0" applyNumberFormat="1" applyFont="1" applyFill="1" applyBorder="1" applyAlignment="1">
      <alignment horizontal="center" vertical="center"/>
    </xf>
    <xf numFmtId="180" fontId="0" fillId="2" borderId="1" xfId="0" applyNumberFormat="1" applyFill="1" applyBorder="1" applyAlignment="1">
      <alignment horizontal="right" vertical="center"/>
    </xf>
    <xf numFmtId="180" fontId="0" fillId="2" borderId="1" xfId="0" applyNumberFormat="1" applyFill="1" applyBorder="1">
      <alignment vertical="center"/>
    </xf>
    <xf numFmtId="0" fontId="10" fillId="2" borderId="5"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1" xfId="0" applyFont="1" applyFill="1" applyBorder="1" applyAlignment="1">
      <alignment horizontal="center" vertical="center"/>
    </xf>
    <xf numFmtId="179" fontId="6" fillId="0" borderId="1" xfId="1" applyNumberFormat="1" applyFont="1" applyBorder="1">
      <alignment vertical="center"/>
    </xf>
    <xf numFmtId="10" fontId="6" fillId="0" borderId="1" xfId="0" applyNumberFormat="1" applyFont="1" applyBorder="1">
      <alignment vertical="center"/>
    </xf>
    <xf numFmtId="179" fontId="6" fillId="2" borderId="1" xfId="1" applyNumberFormat="1" applyFont="1" applyFill="1" applyBorder="1">
      <alignment vertical="center"/>
    </xf>
    <xf numFmtId="10" fontId="6" fillId="2" borderId="1" xfId="0" applyNumberFormat="1" applyFont="1" applyFill="1" applyBorder="1">
      <alignment vertical="center"/>
    </xf>
    <xf numFmtId="10" fontId="6" fillId="2" borderId="1" xfId="2" applyNumberFormat="1" applyFont="1" applyFill="1" applyBorder="1">
      <alignment vertical="center"/>
    </xf>
    <xf numFmtId="179" fontId="6" fillId="2" borderId="1" xfId="0" applyNumberFormat="1" applyFont="1" applyFill="1" applyBorder="1" applyAlignment="1">
      <alignment horizontal="right" vertical="center"/>
    </xf>
    <xf numFmtId="179" fontId="6" fillId="0" borderId="1" xfId="1" applyNumberFormat="1" applyFont="1" applyFill="1" applyBorder="1">
      <alignment vertical="center"/>
    </xf>
    <xf numFmtId="10" fontId="6" fillId="0" borderId="1" xfId="2" applyNumberFormat="1" applyFont="1" applyBorder="1">
      <alignment vertical="center"/>
    </xf>
    <xf numFmtId="180" fontId="6" fillId="0" borderId="1" xfId="0" applyNumberFormat="1" applyFont="1" applyBorder="1">
      <alignment vertical="center"/>
    </xf>
    <xf numFmtId="10" fontId="6" fillId="0" borderId="1" xfId="2" applyNumberFormat="1" applyFont="1" applyFill="1" applyBorder="1">
      <alignment vertical="center"/>
    </xf>
    <xf numFmtId="10" fontId="6" fillId="0" borderId="0" xfId="0" applyNumberFormat="1" applyFont="1">
      <alignment vertical="center"/>
    </xf>
    <xf numFmtId="0" fontId="11" fillId="4" borderId="1" xfId="0" applyFont="1" applyFill="1" applyBorder="1" applyAlignment="1">
      <alignment horizontal="center" vertical="center" wrapText="1"/>
    </xf>
    <xf numFmtId="0" fontId="6" fillId="0" borderId="1" xfId="0" applyFont="1" applyBorder="1" applyAlignment="1">
      <alignment horizontal="center" vertical="center"/>
    </xf>
    <xf numFmtId="41" fontId="17" fillId="0" borderId="1" xfId="0" applyNumberFormat="1" applyFont="1" applyBorder="1">
      <alignment vertical="center"/>
    </xf>
    <xf numFmtId="41" fontId="17" fillId="2" borderId="1" xfId="0" applyNumberFormat="1" applyFont="1" applyFill="1" applyBorder="1">
      <alignment vertical="center"/>
    </xf>
    <xf numFmtId="178" fontId="6" fillId="0" borderId="1" xfId="1" applyNumberFormat="1" applyFont="1" applyFill="1" applyBorder="1">
      <alignment vertical="center"/>
    </xf>
    <xf numFmtId="178" fontId="6" fillId="2" borderId="1" xfId="1" applyNumberFormat="1" applyFont="1" applyFill="1" applyBorder="1">
      <alignment vertical="center"/>
    </xf>
    <xf numFmtId="180" fontId="3" fillId="0" borderId="1" xfId="1" applyNumberFormat="1" applyFont="1" applyBorder="1" applyAlignment="1">
      <alignment horizontal="right" vertical="center"/>
    </xf>
    <xf numFmtId="176" fontId="12" fillId="0" borderId="1" xfId="1" applyNumberFormat="1" applyFont="1" applyBorder="1" applyAlignment="1">
      <alignment horizontal="right" vertical="center"/>
    </xf>
    <xf numFmtId="176" fontId="3" fillId="0" borderId="1" xfId="1" applyNumberFormat="1" applyFont="1" applyBorder="1" applyAlignment="1">
      <alignment horizontal="right" vertical="center"/>
    </xf>
    <xf numFmtId="0" fontId="0" fillId="0" borderId="0" xfId="0" applyAlignment="1">
      <alignment horizontal="right" vertical="center"/>
    </xf>
    <xf numFmtId="180" fontId="3" fillId="2" borderId="1" xfId="1" applyNumberFormat="1" applyFont="1" applyFill="1" applyBorder="1" applyAlignment="1">
      <alignment horizontal="right" vertical="center"/>
    </xf>
    <xf numFmtId="176" fontId="12" fillId="2" borderId="1" xfId="1" applyNumberFormat="1" applyFont="1" applyFill="1" applyBorder="1" applyAlignment="1">
      <alignment horizontal="right" vertical="center"/>
    </xf>
    <xf numFmtId="176" fontId="3" fillId="2" borderId="1" xfId="1" applyNumberFormat="1" applyFont="1" applyFill="1" applyBorder="1" applyAlignment="1">
      <alignment horizontal="right" vertical="center"/>
    </xf>
    <xf numFmtId="176" fontId="3" fillId="3" borderId="1" xfId="1" applyNumberFormat="1" applyFont="1" applyFill="1" applyBorder="1" applyAlignment="1">
      <alignment horizontal="right" vertical="center"/>
    </xf>
    <xf numFmtId="180" fontId="0" fillId="0" borderId="1" xfId="0" applyNumberFormat="1" applyBorder="1" applyAlignment="1">
      <alignment horizontal="right" vertical="center"/>
    </xf>
    <xf numFmtId="176" fontId="0" fillId="0" borderId="1" xfId="0" applyNumberFormat="1" applyBorder="1" applyAlignment="1">
      <alignment horizontal="right" vertical="center"/>
    </xf>
    <xf numFmtId="176" fontId="0" fillId="2" borderId="1" xfId="0" applyNumberFormat="1" applyFill="1" applyBorder="1" applyAlignment="1">
      <alignment horizontal="right" vertical="center"/>
    </xf>
    <xf numFmtId="180" fontId="0" fillId="0" borderId="1" xfId="1" applyNumberFormat="1" applyFont="1" applyBorder="1" applyAlignment="1">
      <alignment horizontal="right" vertical="center"/>
    </xf>
    <xf numFmtId="178" fontId="0" fillId="0" borderId="1" xfId="1" applyNumberFormat="1" applyFont="1" applyFill="1" applyBorder="1" applyAlignment="1">
      <alignment horizontal="right" vertical="center"/>
    </xf>
    <xf numFmtId="178" fontId="0" fillId="0" borderId="1" xfId="1" applyNumberFormat="1" applyFont="1" applyBorder="1" applyAlignment="1">
      <alignment horizontal="right" vertical="center"/>
    </xf>
    <xf numFmtId="180" fontId="0" fillId="2" borderId="1" xfId="1" applyNumberFormat="1" applyFont="1" applyFill="1" applyBorder="1" applyAlignment="1">
      <alignment horizontal="right" vertical="center"/>
    </xf>
    <xf numFmtId="178" fontId="0" fillId="2" borderId="1" xfId="1" applyNumberFormat="1" applyFont="1" applyFill="1" applyBorder="1" applyAlignment="1">
      <alignment horizontal="right" vertical="center"/>
    </xf>
    <xf numFmtId="0" fontId="0" fillId="2" borderId="1" xfId="1" applyNumberFormat="1" applyFont="1" applyFill="1" applyBorder="1" applyAlignment="1">
      <alignment horizontal="right" vertical="center"/>
    </xf>
    <xf numFmtId="180" fontId="0" fillId="0" borderId="1" xfId="1" applyNumberFormat="1" applyFont="1" applyFill="1" applyBorder="1" applyAlignment="1">
      <alignment horizontal="right" vertical="center"/>
    </xf>
    <xf numFmtId="0" fontId="0" fillId="0" borderId="1" xfId="1" applyNumberFormat="1" applyFont="1" applyFill="1" applyBorder="1" applyAlignment="1">
      <alignment horizontal="right" vertical="center"/>
    </xf>
    <xf numFmtId="176" fontId="0" fillId="0" borderId="0" xfId="0" applyNumberFormat="1">
      <alignment vertical="center"/>
    </xf>
    <xf numFmtId="0" fontId="0" fillId="0" borderId="1" xfId="0" applyBorder="1" applyAlignment="1">
      <alignment horizontal="center" vertical="center" wrapText="1"/>
    </xf>
    <xf numFmtId="179" fontId="0" fillId="0" borderId="1" xfId="0" applyNumberFormat="1" applyBorder="1" applyAlignment="1">
      <alignment horizontal="right" vertical="center"/>
    </xf>
    <xf numFmtId="0" fontId="0" fillId="2" borderId="1" xfId="0" applyFill="1" applyBorder="1" applyAlignment="1">
      <alignment horizontal="center" vertical="center" wrapText="1"/>
    </xf>
    <xf numFmtId="179" fontId="0" fillId="2" borderId="1" xfId="0" applyNumberFormat="1" applyFill="1" applyBorder="1" applyAlignment="1">
      <alignment horizontal="right" vertical="center"/>
    </xf>
    <xf numFmtId="179" fontId="6" fillId="0" borderId="1" xfId="0" applyNumberFormat="1" applyFont="1" applyBorder="1" applyAlignment="1">
      <alignment horizontal="right" vertical="center"/>
    </xf>
    <xf numFmtId="176" fontId="6" fillId="2" borderId="1" xfId="0" applyNumberFormat="1" applyFont="1" applyFill="1" applyBorder="1">
      <alignment vertical="center"/>
    </xf>
    <xf numFmtId="176" fontId="6" fillId="0" borderId="1" xfId="0" applyNumberFormat="1" applyFont="1" applyBorder="1">
      <alignment vertical="center"/>
    </xf>
    <xf numFmtId="180" fontId="0" fillId="0" borderId="1" xfId="0" applyNumberFormat="1" applyBorder="1">
      <alignment vertical="center"/>
    </xf>
    <xf numFmtId="0" fontId="6" fillId="2" borderId="1" xfId="0" applyFont="1" applyFill="1" applyBorder="1" applyAlignment="1">
      <alignment horizontal="center" vertical="center"/>
    </xf>
    <xf numFmtId="176" fontId="6" fillId="0" borderId="1" xfId="0" applyNumberFormat="1" applyFont="1" applyBorder="1" applyAlignment="1">
      <alignment horizontal="center" vertical="center"/>
    </xf>
    <xf numFmtId="176" fontId="6" fillId="2" borderId="1" xfId="0" applyNumberFormat="1" applyFont="1" applyFill="1" applyBorder="1" applyAlignment="1">
      <alignment horizontal="center" vertical="center"/>
    </xf>
    <xf numFmtId="41" fontId="17" fillId="3" borderId="1" xfId="0" applyNumberFormat="1" applyFont="1" applyFill="1" applyBorder="1">
      <alignment vertical="center"/>
    </xf>
    <xf numFmtId="178" fontId="6" fillId="3" borderId="1" xfId="1" applyNumberFormat="1" applyFont="1" applyFill="1" applyBorder="1">
      <alignment vertical="center"/>
    </xf>
    <xf numFmtId="10" fontId="6" fillId="3" borderId="1" xfId="2" applyNumberFormat="1" applyFont="1" applyFill="1" applyBorder="1">
      <alignment vertical="center"/>
    </xf>
    <xf numFmtId="0" fontId="16" fillId="0" borderId="0" xfId="0" applyFont="1">
      <alignment vertical="center"/>
    </xf>
    <xf numFmtId="0" fontId="6" fillId="3" borderId="1" xfId="0" applyFont="1" applyFill="1" applyBorder="1" applyAlignment="1">
      <alignment horizontal="center" vertical="center" wrapText="1"/>
    </xf>
    <xf numFmtId="176" fontId="6" fillId="3" borderId="1" xfId="1" applyNumberFormat="1" applyFont="1" applyFill="1" applyBorder="1" applyAlignment="1">
      <alignment vertical="center"/>
    </xf>
    <xf numFmtId="178" fontId="6" fillId="0" borderId="0" xfId="0" applyNumberFormat="1" applyFont="1">
      <alignment vertical="center"/>
    </xf>
    <xf numFmtId="0" fontId="6" fillId="0" borderId="0" xfId="0" applyFont="1" applyAlignment="1">
      <alignment vertical="top"/>
    </xf>
    <xf numFmtId="0" fontId="6" fillId="2" borderId="1" xfId="0" applyFont="1" applyFill="1" applyBorder="1" applyAlignment="1">
      <alignment horizontal="center" vertical="center" wrapText="1"/>
    </xf>
    <xf numFmtId="181" fontId="6" fillId="0" borderId="1" xfId="0" applyNumberFormat="1" applyFont="1" applyBorder="1">
      <alignment vertical="center"/>
    </xf>
    <xf numFmtId="0" fontId="6" fillId="2" borderId="1" xfId="0" applyFont="1" applyFill="1" applyBorder="1" applyAlignment="1">
      <alignment horizontal="center" vertical="center"/>
    </xf>
    <xf numFmtId="0" fontId="0" fillId="0" borderId="1" xfId="0" applyNumberFormat="1" applyBorder="1" applyAlignment="1">
      <alignment horizontal="righ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lignment vertical="center"/>
    </xf>
    <xf numFmtId="41" fontId="6" fillId="2" borderId="1" xfId="3" applyNumberFormat="1" applyFont="1" applyFill="1" applyBorder="1">
      <alignment vertical="center"/>
    </xf>
    <xf numFmtId="41" fontId="6" fillId="2" borderId="1" xfId="3" applyNumberFormat="1" applyFont="1" applyFill="1" applyBorder="1" applyAlignment="1">
      <alignment horizontal="right" vertical="center"/>
    </xf>
    <xf numFmtId="41" fontId="17" fillId="2" borderId="1" xfId="3" applyNumberFormat="1" applyFont="1" applyFill="1" applyBorder="1">
      <alignment vertical="center"/>
    </xf>
    <xf numFmtId="41" fontId="6" fillId="2" borderId="2" xfId="3" applyNumberFormat="1" applyFont="1" applyFill="1" applyBorder="1">
      <alignment vertical="center"/>
    </xf>
    <xf numFmtId="41" fontId="6" fillId="2" borderId="2" xfId="3" applyNumberFormat="1" applyFont="1" applyFill="1" applyBorder="1" applyAlignment="1">
      <alignment horizontal="right" vertical="center"/>
    </xf>
    <xf numFmtId="41" fontId="17" fillId="2" borderId="2" xfId="3" applyNumberFormat="1" applyFont="1" applyFill="1" applyBorder="1">
      <alignment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41" fontId="6" fillId="2" borderId="6" xfId="3" applyNumberFormat="1" applyFont="1" applyFill="1" applyBorder="1">
      <alignment vertical="center"/>
    </xf>
    <xf numFmtId="41" fontId="6" fillId="2" borderId="6" xfId="3" applyNumberFormat="1" applyFont="1" applyFill="1" applyBorder="1" applyAlignment="1">
      <alignment horizontal="right" vertical="center"/>
    </xf>
    <xf numFmtId="41" fontId="17" fillId="2" borderId="6" xfId="3" applyNumberFormat="1" applyFont="1" applyFill="1" applyBorder="1">
      <alignment vertical="center"/>
    </xf>
    <xf numFmtId="41" fontId="6" fillId="2" borderId="7" xfId="3" applyNumberFormat="1" applyFont="1" applyFill="1" applyBorder="1">
      <alignment vertical="center"/>
    </xf>
    <xf numFmtId="0" fontId="6" fillId="0" borderId="1" xfId="0" applyFont="1" applyFill="1" applyBorder="1" applyAlignment="1">
      <alignment horizontal="center" vertical="center"/>
    </xf>
    <xf numFmtId="179" fontId="6" fillId="0" borderId="1" xfId="0" applyNumberFormat="1" applyFont="1" applyFill="1" applyBorder="1" applyAlignment="1">
      <alignment horizontal="right" vertical="center"/>
    </xf>
    <xf numFmtId="176" fontId="4" fillId="4" borderId="1" xfId="0" applyNumberFormat="1" applyFont="1" applyFill="1" applyBorder="1">
      <alignment vertical="center"/>
    </xf>
    <xf numFmtId="176" fontId="0" fillId="0" borderId="1" xfId="0" applyNumberFormat="1" applyBorder="1">
      <alignment vertical="center"/>
    </xf>
    <xf numFmtId="0" fontId="0" fillId="0" borderId="1" xfId="0" applyBorder="1">
      <alignment vertical="center"/>
    </xf>
    <xf numFmtId="0" fontId="6" fillId="0" borderId="1" xfId="0" applyFont="1" applyBorder="1">
      <alignment vertical="center"/>
    </xf>
    <xf numFmtId="176" fontId="0" fillId="2" borderId="1" xfId="0" applyNumberFormat="1" applyFill="1" applyBorder="1">
      <alignment vertical="center"/>
    </xf>
    <xf numFmtId="0" fontId="0" fillId="2" borderId="1" xfId="0" applyFill="1" applyBorder="1">
      <alignment vertical="center"/>
    </xf>
    <xf numFmtId="0" fontId="6" fillId="2" borderId="1" xfId="0" applyFont="1" applyFill="1" applyBorder="1">
      <alignment vertical="center"/>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0" borderId="0" xfId="0" applyFont="1" applyBorder="1" applyAlignment="1">
      <alignment vertical="center" wrapText="1"/>
    </xf>
    <xf numFmtId="0" fontId="6" fillId="0" borderId="0" xfId="0" applyFont="1" applyBorder="1">
      <alignmen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14" fillId="0" borderId="9" xfId="0" applyFont="1" applyBorder="1">
      <alignment vertical="center"/>
    </xf>
    <xf numFmtId="0" fontId="6" fillId="2" borderId="1" xfId="0" applyFont="1" applyFill="1" applyBorder="1" applyAlignment="1">
      <alignment horizontal="center" vertical="center"/>
    </xf>
    <xf numFmtId="176" fontId="6"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xf>
    <xf numFmtId="176" fontId="6" fillId="2" borderId="1" xfId="0" applyNumberFormat="1" applyFont="1" applyFill="1" applyBorder="1" applyAlignment="1">
      <alignment horizontal="center" vertical="center"/>
    </xf>
    <xf numFmtId="176" fontId="6" fillId="2"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4"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5" fillId="0" borderId="9" xfId="0" applyFont="1" applyBorder="1">
      <alignment vertical="center"/>
    </xf>
    <xf numFmtId="0" fontId="11" fillId="4" borderId="2"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3" fillId="0" borderId="10" xfId="0" applyFont="1" applyBorder="1">
      <alignment vertical="center"/>
    </xf>
    <xf numFmtId="0" fontId="13" fillId="0" borderId="9" xfId="0" applyFont="1" applyBorder="1">
      <alignment vertical="center"/>
    </xf>
    <xf numFmtId="0" fontId="18" fillId="0" borderId="0" xfId="0" applyFont="1">
      <alignment vertical="center"/>
    </xf>
    <xf numFmtId="0" fontId="16" fillId="4" borderId="1" xfId="0" applyFont="1" applyFill="1" applyBorder="1" applyAlignment="1">
      <alignment horizontal="center" vertical="center" wrapText="1"/>
    </xf>
    <xf numFmtId="0" fontId="18" fillId="0" borderId="10" xfId="0" applyFont="1" applyBorder="1">
      <alignment vertical="center"/>
    </xf>
    <xf numFmtId="0" fontId="18" fillId="0" borderId="9" xfId="0" applyFont="1" applyBorder="1">
      <alignment vertical="center"/>
    </xf>
  </cellXfs>
  <cellStyles count="4">
    <cellStyle name="一般" xfId="0" builtinId="0"/>
    <cellStyle name="千分位" xfId="1" builtinId="3"/>
    <cellStyle name="百分比" xfId="2" builtinId="5"/>
    <cellStyle name="貨幣" xfId="3"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5"/>
  <sheetViews>
    <sheetView tabSelected="1" zoomScaleNormal="100" workbookViewId="0">
      <selection sqref="A1:J1"/>
    </sheetView>
  </sheetViews>
  <sheetFormatPr defaultColWidth="9" defaultRowHeight="16.5" x14ac:dyDescent="0.25"/>
  <cols>
    <col min="1" max="1" width="11.625" style="18" customWidth="1"/>
    <col min="2" max="2" width="9.5" style="20" customWidth="1"/>
    <col min="3" max="3" width="14.125" style="17" customWidth="1"/>
    <col min="4" max="4" width="16.375" style="20" customWidth="1"/>
    <col min="5" max="6" width="14.125" style="20" customWidth="1"/>
    <col min="7" max="10" width="14.125" style="17" customWidth="1"/>
    <col min="11" max="11" width="11.875" style="17" customWidth="1"/>
    <col min="12" max="12" width="12.125" style="17" customWidth="1"/>
    <col min="13" max="13" width="11.375" style="17" customWidth="1"/>
    <col min="14" max="16384" width="9" style="18"/>
  </cols>
  <sheetData>
    <row r="1" spans="1:10" s="18" customFormat="1" ht="19.5" x14ac:dyDescent="0.25">
      <c r="A1" s="137" t="s">
        <v>96</v>
      </c>
      <c r="B1" s="137"/>
      <c r="C1" s="137"/>
      <c r="D1" s="137"/>
      <c r="E1" s="137"/>
      <c r="F1" s="137"/>
      <c r="G1" s="137"/>
      <c r="H1" s="137"/>
      <c r="I1" s="137"/>
      <c r="J1" s="137"/>
    </row>
    <row r="2" spans="1:10" s="18" customFormat="1" ht="33" x14ac:dyDescent="0.25">
      <c r="A2" s="143" t="s">
        <v>84</v>
      </c>
      <c r="B2" s="143"/>
      <c r="C2" s="26" t="s">
        <v>41</v>
      </c>
      <c r="D2" s="26" t="s">
        <v>79</v>
      </c>
      <c r="E2" s="26" t="s">
        <v>91</v>
      </c>
      <c r="F2" s="26" t="s">
        <v>42</v>
      </c>
      <c r="G2" s="26" t="s">
        <v>43</v>
      </c>
      <c r="H2" s="26" t="s">
        <v>0</v>
      </c>
      <c r="I2" s="26" t="s">
        <v>1</v>
      </c>
      <c r="J2" s="26" t="s">
        <v>44</v>
      </c>
    </row>
    <row r="3" spans="1:10" s="18" customFormat="1" x14ac:dyDescent="0.25">
      <c r="A3" s="139" t="s">
        <v>45</v>
      </c>
      <c r="B3" s="89" t="s">
        <v>46</v>
      </c>
      <c r="C3" s="19">
        <f t="shared" ref="C3:C14" si="0">SUM(D3:J3)</f>
        <v>2288</v>
      </c>
      <c r="D3" s="19">
        <v>999</v>
      </c>
      <c r="E3" s="19">
        <v>104</v>
      </c>
      <c r="F3" s="19">
        <v>259</v>
      </c>
      <c r="G3" s="19">
        <v>5</v>
      </c>
      <c r="H3" s="19">
        <v>142</v>
      </c>
      <c r="I3" s="19">
        <v>208</v>
      </c>
      <c r="J3" s="19">
        <v>571</v>
      </c>
    </row>
    <row r="4" spans="1:10" s="18" customFormat="1" x14ac:dyDescent="0.25">
      <c r="A4" s="140"/>
      <c r="B4" s="89" t="s">
        <v>47</v>
      </c>
      <c r="C4" s="19">
        <f t="shared" si="0"/>
        <v>23444250</v>
      </c>
      <c r="D4" s="19">
        <v>3007000</v>
      </c>
      <c r="E4" s="19">
        <v>1040000</v>
      </c>
      <c r="F4" s="19">
        <v>4309250</v>
      </c>
      <c r="G4" s="19">
        <v>95000</v>
      </c>
      <c r="H4" s="19">
        <v>1530500</v>
      </c>
      <c r="I4" s="19">
        <v>5345000</v>
      </c>
      <c r="J4" s="19">
        <v>8117500</v>
      </c>
    </row>
    <row r="5" spans="1:10" s="18" customFormat="1" x14ac:dyDescent="0.25">
      <c r="A5" s="142" t="s">
        <v>48</v>
      </c>
      <c r="B5" s="90" t="s">
        <v>46</v>
      </c>
      <c r="C5" s="23">
        <f t="shared" si="0"/>
        <v>2403</v>
      </c>
      <c r="D5" s="23">
        <v>1006</v>
      </c>
      <c r="E5" s="23">
        <v>113</v>
      </c>
      <c r="F5" s="23">
        <v>235</v>
      </c>
      <c r="G5" s="23">
        <v>12</v>
      </c>
      <c r="H5" s="23">
        <v>100</v>
      </c>
      <c r="I5" s="23">
        <v>278</v>
      </c>
      <c r="J5" s="23">
        <v>659</v>
      </c>
    </row>
    <row r="6" spans="1:10" s="18" customFormat="1" x14ac:dyDescent="0.25">
      <c r="A6" s="141"/>
      <c r="B6" s="90" t="s">
        <v>47</v>
      </c>
      <c r="C6" s="23">
        <f t="shared" si="0"/>
        <v>26202750</v>
      </c>
      <c r="D6" s="23">
        <v>3023000</v>
      </c>
      <c r="E6" s="23">
        <v>1130000</v>
      </c>
      <c r="F6" s="23">
        <v>3934500</v>
      </c>
      <c r="G6" s="23">
        <v>224000</v>
      </c>
      <c r="H6" s="23">
        <v>1043000</v>
      </c>
      <c r="I6" s="23">
        <v>7567500</v>
      </c>
      <c r="J6" s="23">
        <v>9280750</v>
      </c>
    </row>
    <row r="7" spans="1:10" s="18" customFormat="1" x14ac:dyDescent="0.25">
      <c r="A7" s="139" t="s">
        <v>49</v>
      </c>
      <c r="B7" s="89" t="s">
        <v>46</v>
      </c>
      <c r="C7" s="19">
        <f t="shared" si="0"/>
        <v>2386</v>
      </c>
      <c r="D7" s="19">
        <v>1031</v>
      </c>
      <c r="E7" s="19">
        <v>113</v>
      </c>
      <c r="F7" s="19">
        <v>220</v>
      </c>
      <c r="G7" s="19">
        <v>10</v>
      </c>
      <c r="H7" s="19">
        <v>36</v>
      </c>
      <c r="I7" s="19">
        <v>254</v>
      </c>
      <c r="J7" s="19">
        <v>722</v>
      </c>
    </row>
    <row r="8" spans="1:10" s="18" customFormat="1" x14ac:dyDescent="0.25">
      <c r="A8" s="140"/>
      <c r="B8" s="89" t="s">
        <v>47</v>
      </c>
      <c r="C8" s="19">
        <f t="shared" si="0"/>
        <v>26047000</v>
      </c>
      <c r="D8" s="19">
        <v>3101000</v>
      </c>
      <c r="E8" s="19">
        <v>1130000</v>
      </c>
      <c r="F8" s="19">
        <v>4105000</v>
      </c>
      <c r="G8" s="19">
        <v>190000</v>
      </c>
      <c r="H8" s="19">
        <v>203000</v>
      </c>
      <c r="I8" s="19">
        <v>6795000</v>
      </c>
      <c r="J8" s="19">
        <v>10523000</v>
      </c>
    </row>
    <row r="9" spans="1:10" s="18" customFormat="1" x14ac:dyDescent="0.25">
      <c r="A9" s="142" t="s">
        <v>50</v>
      </c>
      <c r="B9" s="90" t="s">
        <v>46</v>
      </c>
      <c r="C9" s="23">
        <f t="shared" si="0"/>
        <v>2521</v>
      </c>
      <c r="D9" s="23">
        <v>1045</v>
      </c>
      <c r="E9" s="23">
        <v>91</v>
      </c>
      <c r="F9" s="23">
        <v>245</v>
      </c>
      <c r="G9" s="23">
        <v>5</v>
      </c>
      <c r="H9" s="23">
        <v>94</v>
      </c>
      <c r="I9" s="23">
        <v>295</v>
      </c>
      <c r="J9" s="23">
        <v>746</v>
      </c>
    </row>
    <row r="10" spans="1:10" s="18" customFormat="1" x14ac:dyDescent="0.25">
      <c r="A10" s="141"/>
      <c r="B10" s="90" t="s">
        <v>47</v>
      </c>
      <c r="C10" s="23">
        <f t="shared" si="0"/>
        <v>27766940</v>
      </c>
      <c r="D10" s="23">
        <v>3137000</v>
      </c>
      <c r="E10" s="23">
        <v>910000</v>
      </c>
      <c r="F10" s="23">
        <v>4311440</v>
      </c>
      <c r="G10" s="23">
        <v>95000</v>
      </c>
      <c r="H10" s="23">
        <v>914000</v>
      </c>
      <c r="I10" s="23">
        <v>7747500</v>
      </c>
      <c r="J10" s="23">
        <v>10652000</v>
      </c>
    </row>
    <row r="11" spans="1:10" s="18" customFormat="1" x14ac:dyDescent="0.25">
      <c r="A11" s="139" t="s">
        <v>51</v>
      </c>
      <c r="B11" s="89" t="s">
        <v>46</v>
      </c>
      <c r="C11" s="19">
        <f t="shared" si="0"/>
        <v>2402</v>
      </c>
      <c r="D11" s="19">
        <v>1045</v>
      </c>
      <c r="E11" s="19">
        <v>73</v>
      </c>
      <c r="F11" s="19">
        <v>244</v>
      </c>
      <c r="G11" s="19">
        <v>14</v>
      </c>
      <c r="H11" s="19">
        <v>111</v>
      </c>
      <c r="I11" s="19">
        <v>220</v>
      </c>
      <c r="J11" s="19">
        <v>695</v>
      </c>
    </row>
    <row r="12" spans="1:10" s="18" customFormat="1" x14ac:dyDescent="0.25">
      <c r="A12" s="140"/>
      <c r="B12" s="89" t="s">
        <v>47</v>
      </c>
      <c r="C12" s="19">
        <f t="shared" si="0"/>
        <v>23370750</v>
      </c>
      <c r="D12" s="19">
        <v>3135000</v>
      </c>
      <c r="E12" s="19">
        <v>730000</v>
      </c>
      <c r="F12" s="19">
        <v>4474000</v>
      </c>
      <c r="G12" s="19">
        <v>258000</v>
      </c>
      <c r="H12" s="19">
        <v>1798500</v>
      </c>
      <c r="I12" s="19">
        <v>3143000</v>
      </c>
      <c r="J12" s="19">
        <v>9832250</v>
      </c>
    </row>
    <row r="13" spans="1:10" s="18" customFormat="1" x14ac:dyDescent="0.25">
      <c r="A13" s="142" t="s">
        <v>52</v>
      </c>
      <c r="B13" s="90" t="s">
        <v>46</v>
      </c>
      <c r="C13" s="23">
        <f t="shared" si="0"/>
        <v>2311</v>
      </c>
      <c r="D13" s="23">
        <v>1042</v>
      </c>
      <c r="E13" s="23">
        <v>57</v>
      </c>
      <c r="F13" s="23">
        <v>363</v>
      </c>
      <c r="G13" s="23">
        <v>12</v>
      </c>
      <c r="H13" s="23">
        <v>113</v>
      </c>
      <c r="I13" s="23">
        <v>152</v>
      </c>
      <c r="J13" s="23">
        <v>572</v>
      </c>
    </row>
    <row r="14" spans="1:10" s="18" customFormat="1" x14ac:dyDescent="0.25">
      <c r="A14" s="141"/>
      <c r="B14" s="90" t="s">
        <v>47</v>
      </c>
      <c r="C14" s="23">
        <f t="shared" si="0"/>
        <v>20466763</v>
      </c>
      <c r="D14" s="23">
        <v>3122000</v>
      </c>
      <c r="E14" s="23">
        <v>570000</v>
      </c>
      <c r="F14" s="23">
        <v>6025657</v>
      </c>
      <c r="G14" s="23">
        <v>224000</v>
      </c>
      <c r="H14" s="23">
        <v>961000</v>
      </c>
      <c r="I14" s="23">
        <v>1599763</v>
      </c>
      <c r="J14" s="23">
        <v>7964343</v>
      </c>
    </row>
    <row r="15" spans="1:10" s="18" customFormat="1" x14ac:dyDescent="0.25">
      <c r="A15" s="139" t="s">
        <v>53</v>
      </c>
      <c r="B15" s="89" t="s">
        <v>46</v>
      </c>
      <c r="C15" s="19">
        <v>1964</v>
      </c>
      <c r="D15" s="19">
        <v>1056</v>
      </c>
      <c r="E15" s="19">
        <v>52</v>
      </c>
      <c r="F15" s="19">
        <v>182</v>
      </c>
      <c r="G15" s="19">
        <v>12</v>
      </c>
      <c r="H15" s="19">
        <v>60</v>
      </c>
      <c r="I15" s="19">
        <v>130</v>
      </c>
      <c r="J15" s="19">
        <v>472</v>
      </c>
    </row>
    <row r="16" spans="1:10" s="18" customFormat="1" x14ac:dyDescent="0.25">
      <c r="A16" s="140"/>
      <c r="B16" s="89" t="s">
        <v>47</v>
      </c>
      <c r="C16" s="19">
        <v>15541500</v>
      </c>
      <c r="D16" s="19">
        <v>3178000</v>
      </c>
      <c r="E16" s="19">
        <v>520000</v>
      </c>
      <c r="F16" s="19">
        <v>2735500</v>
      </c>
      <c r="G16" s="19">
        <v>234000</v>
      </c>
      <c r="H16" s="19">
        <v>670000</v>
      </c>
      <c r="I16" s="19">
        <v>1600000</v>
      </c>
      <c r="J16" s="19">
        <v>6604000</v>
      </c>
    </row>
    <row r="17" spans="1:13" x14ac:dyDescent="0.25">
      <c r="A17" s="141" t="s">
        <v>54</v>
      </c>
      <c r="B17" s="90" t="s">
        <v>2</v>
      </c>
      <c r="C17" s="23">
        <f t="shared" ref="C17:C22" si="1">SUM(D17:J17)</f>
        <v>2003</v>
      </c>
      <c r="D17" s="23">
        <v>1029</v>
      </c>
      <c r="E17" s="23">
        <v>44</v>
      </c>
      <c r="F17" s="23">
        <v>186</v>
      </c>
      <c r="G17" s="23">
        <v>12</v>
      </c>
      <c r="H17" s="23">
        <v>184</v>
      </c>
      <c r="I17" s="23">
        <v>99</v>
      </c>
      <c r="J17" s="23">
        <v>449</v>
      </c>
      <c r="K17" s="18"/>
      <c r="L17" s="18"/>
      <c r="M17" s="18"/>
    </row>
    <row r="18" spans="1:13" x14ac:dyDescent="0.25">
      <c r="A18" s="141"/>
      <c r="B18" s="90" t="s">
        <v>3</v>
      </c>
      <c r="C18" s="23">
        <f t="shared" si="1"/>
        <v>16871770</v>
      </c>
      <c r="D18" s="23">
        <v>3091000</v>
      </c>
      <c r="E18" s="23">
        <v>440000</v>
      </c>
      <c r="F18" s="23">
        <v>2840160</v>
      </c>
      <c r="G18" s="23">
        <v>224000</v>
      </c>
      <c r="H18" s="23">
        <v>2335012</v>
      </c>
      <c r="I18" s="23">
        <v>1600005</v>
      </c>
      <c r="J18" s="23">
        <v>6341593</v>
      </c>
      <c r="K18" s="18"/>
      <c r="L18" s="18"/>
      <c r="M18" s="18"/>
    </row>
    <row r="19" spans="1:13" x14ac:dyDescent="0.25">
      <c r="A19" s="132" t="s">
        <v>55</v>
      </c>
      <c r="B19" s="55" t="s">
        <v>46</v>
      </c>
      <c r="C19" s="2">
        <f t="shared" si="1"/>
        <v>1918</v>
      </c>
      <c r="D19" s="2">
        <v>1022</v>
      </c>
      <c r="E19" s="2">
        <v>37</v>
      </c>
      <c r="F19" s="2">
        <v>151</v>
      </c>
      <c r="G19" s="2">
        <v>19</v>
      </c>
      <c r="H19" s="4">
        <v>165</v>
      </c>
      <c r="I19" s="2">
        <v>98</v>
      </c>
      <c r="J19" s="2">
        <v>426</v>
      </c>
      <c r="K19" s="18"/>
      <c r="L19" s="18"/>
      <c r="M19" s="18"/>
    </row>
    <row r="20" spans="1:13" x14ac:dyDescent="0.25">
      <c r="A20" s="133"/>
      <c r="B20" s="55" t="s">
        <v>47</v>
      </c>
      <c r="C20" s="2">
        <f t="shared" si="1"/>
        <v>15654540</v>
      </c>
      <c r="D20" s="2">
        <v>3071000</v>
      </c>
      <c r="E20" s="3">
        <v>370000</v>
      </c>
      <c r="F20" s="3">
        <v>1492630</v>
      </c>
      <c r="G20" s="3">
        <v>373000</v>
      </c>
      <c r="H20" s="5">
        <v>2770800</v>
      </c>
      <c r="I20" s="3">
        <v>1600110</v>
      </c>
      <c r="J20" s="3">
        <v>5977000</v>
      </c>
      <c r="K20" s="18"/>
      <c r="L20" s="18"/>
      <c r="M20" s="18"/>
    </row>
    <row r="21" spans="1:13" x14ac:dyDescent="0.25">
      <c r="A21" s="134" t="s">
        <v>56</v>
      </c>
      <c r="B21" s="88" t="s">
        <v>46</v>
      </c>
      <c r="C21" s="22">
        <f t="shared" si="1"/>
        <v>1781</v>
      </c>
      <c r="D21" s="22">
        <v>1025</v>
      </c>
      <c r="E21" s="23">
        <v>24</v>
      </c>
      <c r="F21" s="22">
        <v>168</v>
      </c>
      <c r="G21" s="22">
        <v>17</v>
      </c>
      <c r="H21" s="23">
        <v>169</v>
      </c>
      <c r="I21" s="22">
        <v>66</v>
      </c>
      <c r="J21" s="22">
        <v>312</v>
      </c>
      <c r="K21" s="18"/>
      <c r="L21" s="18"/>
      <c r="M21" s="18"/>
    </row>
    <row r="22" spans="1:13" x14ac:dyDescent="0.25">
      <c r="A22" s="135"/>
      <c r="B22" s="88" t="s">
        <v>47</v>
      </c>
      <c r="C22" s="22">
        <f t="shared" si="1"/>
        <v>16637384</v>
      </c>
      <c r="D22" s="22">
        <v>3075000</v>
      </c>
      <c r="E22" s="23">
        <v>480000</v>
      </c>
      <c r="F22" s="22">
        <v>2846000</v>
      </c>
      <c r="G22" s="22">
        <v>349000</v>
      </c>
      <c r="H22" s="23">
        <v>3968875</v>
      </c>
      <c r="I22" s="22">
        <v>1600009</v>
      </c>
      <c r="J22" s="22">
        <v>4318500</v>
      </c>
      <c r="K22" s="18"/>
      <c r="L22" s="18"/>
      <c r="M22" s="18"/>
    </row>
    <row r="23" spans="1:13" x14ac:dyDescent="0.25">
      <c r="A23" s="128" t="s">
        <v>76</v>
      </c>
      <c r="B23" s="6" t="s">
        <v>2</v>
      </c>
      <c r="C23" s="7">
        <f>SUM(D23:J23)</f>
        <v>1857</v>
      </c>
      <c r="D23" s="7">
        <v>1007</v>
      </c>
      <c r="E23" s="8">
        <v>17</v>
      </c>
      <c r="F23" s="7">
        <v>185</v>
      </c>
      <c r="G23" s="7">
        <v>20</v>
      </c>
      <c r="H23" s="8">
        <v>240</v>
      </c>
      <c r="I23" s="7">
        <v>60</v>
      </c>
      <c r="J23" s="7">
        <v>328</v>
      </c>
      <c r="K23" s="18"/>
      <c r="L23" s="18"/>
      <c r="M23" s="18"/>
    </row>
    <row r="24" spans="1:13" x14ac:dyDescent="0.25">
      <c r="A24" s="129"/>
      <c r="B24" s="6" t="s">
        <v>3</v>
      </c>
      <c r="C24" s="7">
        <f>SUM(D24:J24)</f>
        <v>20919750</v>
      </c>
      <c r="D24" s="7">
        <v>3037000</v>
      </c>
      <c r="E24" s="8">
        <v>340000</v>
      </c>
      <c r="F24" s="7">
        <v>3436000</v>
      </c>
      <c r="G24" s="7">
        <v>390000</v>
      </c>
      <c r="H24" s="8">
        <v>7410000</v>
      </c>
      <c r="I24" s="7">
        <v>1657500</v>
      </c>
      <c r="J24" s="7">
        <v>4649250</v>
      </c>
      <c r="K24" s="18"/>
      <c r="L24" s="18"/>
      <c r="M24" s="18"/>
    </row>
    <row r="25" spans="1:13" x14ac:dyDescent="0.25">
      <c r="A25" s="138" t="s">
        <v>77</v>
      </c>
      <c r="B25" s="88" t="s">
        <v>2</v>
      </c>
      <c r="C25" s="22">
        <f>SUM(D25:J25)</f>
        <v>1920</v>
      </c>
      <c r="D25" s="22">
        <v>1014</v>
      </c>
      <c r="E25" s="23">
        <v>10</v>
      </c>
      <c r="F25" s="22">
        <v>204</v>
      </c>
      <c r="G25" s="22">
        <v>21</v>
      </c>
      <c r="H25" s="23">
        <v>230</v>
      </c>
      <c r="I25" s="22">
        <v>142</v>
      </c>
      <c r="J25" s="22">
        <v>299</v>
      </c>
      <c r="K25" s="18"/>
      <c r="L25" s="18"/>
      <c r="M25" s="18"/>
    </row>
    <row r="26" spans="1:13" x14ac:dyDescent="0.25">
      <c r="A26" s="138"/>
      <c r="B26" s="88" t="s">
        <v>3</v>
      </c>
      <c r="C26" s="22">
        <f>SUM(D26:J26)</f>
        <v>23064250</v>
      </c>
      <c r="D26" s="22">
        <v>3040000</v>
      </c>
      <c r="E26" s="23">
        <v>200000</v>
      </c>
      <c r="F26" s="22">
        <v>4375000</v>
      </c>
      <c r="G26" s="22">
        <v>407000</v>
      </c>
      <c r="H26" s="23">
        <v>6984500</v>
      </c>
      <c r="I26" s="22">
        <v>3905000</v>
      </c>
      <c r="J26" s="22">
        <v>4152750</v>
      </c>
      <c r="K26" s="18"/>
      <c r="L26" s="18"/>
      <c r="M26" s="18"/>
    </row>
    <row r="27" spans="1:13" x14ac:dyDescent="0.25">
      <c r="A27" s="132" t="s">
        <v>78</v>
      </c>
      <c r="B27" s="55" t="s">
        <v>2</v>
      </c>
      <c r="C27" s="2">
        <v>1985</v>
      </c>
      <c r="D27" s="2">
        <v>1016</v>
      </c>
      <c r="E27" s="19">
        <v>25</v>
      </c>
      <c r="F27" s="2">
        <v>199</v>
      </c>
      <c r="G27" s="2">
        <v>25</v>
      </c>
      <c r="H27" s="19">
        <v>246</v>
      </c>
      <c r="I27" s="2">
        <v>167</v>
      </c>
      <c r="J27" s="2">
        <v>299</v>
      </c>
      <c r="K27" s="18"/>
      <c r="L27" s="18"/>
      <c r="M27" s="18"/>
    </row>
    <row r="28" spans="1:13" x14ac:dyDescent="0.25">
      <c r="A28" s="133"/>
      <c r="B28" s="55" t="s">
        <v>3</v>
      </c>
      <c r="C28" s="2">
        <v>23774084</v>
      </c>
      <c r="D28" s="2">
        <v>3048000</v>
      </c>
      <c r="E28" s="19">
        <v>500000</v>
      </c>
      <c r="F28" s="2">
        <v>4028000</v>
      </c>
      <c r="G28" s="2">
        <v>515000</v>
      </c>
      <c r="H28" s="19">
        <v>6519512</v>
      </c>
      <c r="I28" s="2">
        <v>5190834</v>
      </c>
      <c r="J28" s="2">
        <v>4050250</v>
      </c>
      <c r="K28" s="18"/>
      <c r="L28" s="18"/>
      <c r="M28" s="18"/>
    </row>
    <row r="29" spans="1:13" x14ac:dyDescent="0.25">
      <c r="A29" s="134" t="s">
        <v>75</v>
      </c>
      <c r="B29" s="88" t="s">
        <v>2</v>
      </c>
      <c r="C29" s="22">
        <f>SUM(D29:J29)</f>
        <v>1960</v>
      </c>
      <c r="D29" s="22">
        <v>966</v>
      </c>
      <c r="E29" s="23">
        <v>31</v>
      </c>
      <c r="F29" s="22">
        <v>165</v>
      </c>
      <c r="G29" s="22">
        <v>30</v>
      </c>
      <c r="H29" s="23">
        <v>284</v>
      </c>
      <c r="I29" s="22">
        <v>182</v>
      </c>
      <c r="J29" s="22">
        <v>302</v>
      </c>
      <c r="K29" s="18"/>
      <c r="L29" s="18"/>
      <c r="M29" s="18"/>
    </row>
    <row r="30" spans="1:13" x14ac:dyDescent="0.25">
      <c r="A30" s="135"/>
      <c r="B30" s="88" t="s">
        <v>3</v>
      </c>
      <c r="C30" s="22">
        <f>SUM(D30:J30)</f>
        <v>25690979</v>
      </c>
      <c r="D30" s="22">
        <v>2900000</v>
      </c>
      <c r="E30" s="23">
        <v>620000</v>
      </c>
      <c r="F30" s="22">
        <v>3230500</v>
      </c>
      <c r="G30" s="22">
        <v>630000</v>
      </c>
      <c r="H30" s="23">
        <v>7851561</v>
      </c>
      <c r="I30" s="22">
        <v>6304168</v>
      </c>
      <c r="J30" s="22">
        <v>4154750</v>
      </c>
      <c r="K30" s="18"/>
      <c r="L30" s="18"/>
      <c r="M30" s="18"/>
    </row>
    <row r="31" spans="1:13" x14ac:dyDescent="0.25">
      <c r="A31" s="132" t="s">
        <v>80</v>
      </c>
      <c r="B31" s="55" t="s">
        <v>2</v>
      </c>
      <c r="C31" s="2">
        <f>SUM(D31:J31)</f>
        <v>1976</v>
      </c>
      <c r="D31" s="2">
        <v>964</v>
      </c>
      <c r="E31" s="19">
        <v>29</v>
      </c>
      <c r="F31" s="56">
        <v>195</v>
      </c>
      <c r="G31" s="56">
        <v>43</v>
      </c>
      <c r="H31" s="19">
        <v>282</v>
      </c>
      <c r="I31" s="2">
        <v>167</v>
      </c>
      <c r="J31" s="2">
        <v>296</v>
      </c>
      <c r="K31" s="18"/>
      <c r="L31" s="18"/>
      <c r="M31" s="18"/>
    </row>
    <row r="32" spans="1:13" x14ac:dyDescent="0.25">
      <c r="A32" s="133"/>
      <c r="B32" s="55" t="s">
        <v>3</v>
      </c>
      <c r="C32" s="2">
        <f>SUM(D32:J32)</f>
        <v>26264648</v>
      </c>
      <c r="D32" s="2">
        <v>2892000</v>
      </c>
      <c r="E32" s="19">
        <v>580000</v>
      </c>
      <c r="F32" s="56">
        <v>4393000</v>
      </c>
      <c r="G32" s="56">
        <v>1094000</v>
      </c>
      <c r="H32" s="19">
        <v>7485980</v>
      </c>
      <c r="I32" s="2">
        <v>5844168</v>
      </c>
      <c r="J32" s="2">
        <v>3975500</v>
      </c>
      <c r="K32" s="18"/>
      <c r="L32" s="18"/>
      <c r="M32" s="18"/>
    </row>
    <row r="33" spans="1:13" x14ac:dyDescent="0.25">
      <c r="A33" s="134" t="s">
        <v>85</v>
      </c>
      <c r="B33" s="88" t="s">
        <v>2</v>
      </c>
      <c r="C33" s="22">
        <f t="shared" ref="C33:C36" si="2">SUM(D33:J33)</f>
        <v>1993</v>
      </c>
      <c r="D33" s="22">
        <v>945</v>
      </c>
      <c r="E33" s="23">
        <v>34</v>
      </c>
      <c r="F33" s="57">
        <v>196</v>
      </c>
      <c r="G33" s="57">
        <v>42</v>
      </c>
      <c r="H33" s="23">
        <v>310</v>
      </c>
      <c r="I33" s="22">
        <v>188</v>
      </c>
      <c r="J33" s="22">
        <v>278</v>
      </c>
      <c r="K33" s="18"/>
      <c r="L33" s="18"/>
      <c r="M33" s="18"/>
    </row>
    <row r="34" spans="1:13" x14ac:dyDescent="0.25">
      <c r="A34" s="135"/>
      <c r="B34" s="88" t="s">
        <v>3</v>
      </c>
      <c r="C34" s="22">
        <f t="shared" si="2"/>
        <v>28206910</v>
      </c>
      <c r="D34" s="22">
        <v>2835000</v>
      </c>
      <c r="E34" s="23">
        <v>680000</v>
      </c>
      <c r="F34" s="57">
        <v>4641000</v>
      </c>
      <c r="G34" s="57">
        <v>1034042</v>
      </c>
      <c r="H34" s="23">
        <v>8065367</v>
      </c>
      <c r="I34" s="22">
        <v>6335001</v>
      </c>
      <c r="J34" s="22">
        <v>4616500</v>
      </c>
      <c r="K34" s="18"/>
      <c r="L34" s="18"/>
      <c r="M34" s="18"/>
    </row>
    <row r="35" spans="1:13" x14ac:dyDescent="0.25">
      <c r="A35" s="128" t="s">
        <v>89</v>
      </c>
      <c r="B35" s="6" t="s">
        <v>2</v>
      </c>
      <c r="C35" s="7">
        <f t="shared" si="2"/>
        <v>1916</v>
      </c>
      <c r="D35" s="7">
        <v>901</v>
      </c>
      <c r="E35" s="19">
        <v>37</v>
      </c>
      <c r="F35" s="91">
        <v>175</v>
      </c>
      <c r="G35" s="91">
        <v>41</v>
      </c>
      <c r="H35" s="8">
        <v>300</v>
      </c>
      <c r="I35" s="7">
        <v>164</v>
      </c>
      <c r="J35" s="7">
        <v>298</v>
      </c>
      <c r="K35" s="18"/>
      <c r="L35" s="18"/>
      <c r="M35" s="18"/>
    </row>
    <row r="36" spans="1:13" x14ac:dyDescent="0.25">
      <c r="A36" s="129"/>
      <c r="B36" s="6" t="s">
        <v>3</v>
      </c>
      <c r="C36" s="7">
        <f t="shared" si="2"/>
        <v>23842417</v>
      </c>
      <c r="D36" s="7">
        <v>2703000</v>
      </c>
      <c r="E36" s="19">
        <v>740000</v>
      </c>
      <c r="F36" s="91">
        <v>3215000</v>
      </c>
      <c r="G36" s="91">
        <v>1020000</v>
      </c>
      <c r="H36" s="8">
        <v>7856500</v>
      </c>
      <c r="I36" s="7">
        <v>3159167</v>
      </c>
      <c r="J36" s="7">
        <v>5148750</v>
      </c>
      <c r="K36" s="18"/>
      <c r="L36" s="18"/>
      <c r="M36" s="18"/>
    </row>
    <row r="37" spans="1:13" x14ac:dyDescent="0.25">
      <c r="A37" s="134" t="s">
        <v>94</v>
      </c>
      <c r="B37" s="103" t="s">
        <v>2</v>
      </c>
      <c r="C37" s="107">
        <f>SUM(D37:J37)</f>
        <v>1911</v>
      </c>
      <c r="D37" s="107">
        <v>883</v>
      </c>
      <c r="E37" s="108">
        <v>84</v>
      </c>
      <c r="F37" s="109">
        <v>180</v>
      </c>
      <c r="G37" s="109"/>
      <c r="H37" s="108">
        <v>332</v>
      </c>
      <c r="I37" s="107">
        <v>188</v>
      </c>
      <c r="J37" s="107">
        <v>244</v>
      </c>
      <c r="K37" s="18"/>
      <c r="L37" s="18"/>
      <c r="M37" s="18"/>
    </row>
    <row r="38" spans="1:13" x14ac:dyDescent="0.25">
      <c r="A38" s="136"/>
      <c r="B38" s="104" t="s">
        <v>3</v>
      </c>
      <c r="C38" s="110">
        <f>SUM(D38:J38)</f>
        <v>23398417</v>
      </c>
      <c r="D38" s="110">
        <v>2649000</v>
      </c>
      <c r="E38" s="111">
        <v>1680000</v>
      </c>
      <c r="F38" s="112">
        <v>3455000</v>
      </c>
      <c r="G38" s="112"/>
      <c r="H38" s="111">
        <v>7870500</v>
      </c>
      <c r="I38" s="110">
        <v>3606667</v>
      </c>
      <c r="J38" s="110">
        <v>4137250</v>
      </c>
      <c r="K38" s="18"/>
      <c r="L38" s="18"/>
      <c r="M38" s="18"/>
    </row>
    <row r="39" spans="1:13" x14ac:dyDescent="0.25">
      <c r="A39" s="113"/>
      <c r="B39" s="114"/>
      <c r="C39" s="115"/>
      <c r="D39" s="115"/>
      <c r="E39" s="116"/>
      <c r="F39" s="117"/>
      <c r="G39" s="117"/>
      <c r="H39" s="116" t="s">
        <v>95</v>
      </c>
      <c r="I39" s="115"/>
      <c r="J39" s="118"/>
      <c r="K39" s="18"/>
      <c r="L39" s="18"/>
      <c r="M39" s="18"/>
    </row>
    <row r="40" spans="1:13" ht="51" customHeight="1" x14ac:dyDescent="0.25">
      <c r="A40" s="130" t="s">
        <v>90</v>
      </c>
      <c r="B40" s="131"/>
      <c r="C40" s="131"/>
      <c r="D40" s="131"/>
      <c r="E40" s="131"/>
      <c r="F40" s="131"/>
      <c r="G40" s="131"/>
      <c r="H40" s="131"/>
      <c r="I40" s="131"/>
      <c r="J40" s="131"/>
      <c r="K40" s="18"/>
      <c r="L40" s="18"/>
      <c r="M40" s="18"/>
    </row>
    <row r="43" spans="1:13" x14ac:dyDescent="0.25">
      <c r="B43" s="21"/>
      <c r="K43" s="18"/>
      <c r="L43" s="18"/>
      <c r="M43" s="18"/>
    </row>
    <row r="44" spans="1:13" x14ac:dyDescent="0.25">
      <c r="K44" s="18"/>
      <c r="L44" s="18"/>
      <c r="M44" s="18"/>
    </row>
    <row r="45" spans="1:13" x14ac:dyDescent="0.25">
      <c r="K45" s="18"/>
      <c r="L45" s="18"/>
      <c r="M45" s="18"/>
    </row>
  </sheetData>
  <mergeCells count="21">
    <mergeCell ref="A1:J1"/>
    <mergeCell ref="A27:A28"/>
    <mergeCell ref="A23:A24"/>
    <mergeCell ref="A25:A26"/>
    <mergeCell ref="A11:A12"/>
    <mergeCell ref="A21:A22"/>
    <mergeCell ref="A19:A20"/>
    <mergeCell ref="A17:A18"/>
    <mergeCell ref="A15:A16"/>
    <mergeCell ref="A13:A14"/>
    <mergeCell ref="A2:B2"/>
    <mergeCell ref="A3:A4"/>
    <mergeCell ref="A5:A6"/>
    <mergeCell ref="A7:A8"/>
    <mergeCell ref="A9:A10"/>
    <mergeCell ref="A35:A36"/>
    <mergeCell ref="A40:J40"/>
    <mergeCell ref="A31:A32"/>
    <mergeCell ref="A29:A30"/>
    <mergeCell ref="A33:A34"/>
    <mergeCell ref="A37:A38"/>
  </mergeCells>
  <phoneticPr fontId="2" type="noConversion"/>
  <pageMargins left="0.59055118110236215" right="0.59055118110236215" top="0.59055118110236215" bottom="0.59055118110236215" header="0.31496062992125984" footer="0.31496062992125984"/>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4"/>
  <sheetViews>
    <sheetView zoomScaleNormal="100" workbookViewId="0">
      <selection sqref="A1:I1"/>
    </sheetView>
  </sheetViews>
  <sheetFormatPr defaultColWidth="8.875" defaultRowHeight="16.5" x14ac:dyDescent="0.25"/>
  <cols>
    <col min="1" max="1" width="8.875" style="1"/>
    <col min="2" max="2" width="10.25" style="1" bestFit="1" customWidth="1"/>
    <col min="3" max="8" width="8.875" style="1"/>
    <col min="9" max="9" width="10.25" style="1" bestFit="1" customWidth="1"/>
    <col min="10" max="16384" width="8.875" style="1"/>
  </cols>
  <sheetData>
    <row r="1" spans="1:9" s="9" customFormat="1" ht="19.5" x14ac:dyDescent="0.25">
      <c r="A1" s="149" t="s">
        <v>102</v>
      </c>
      <c r="B1" s="149"/>
      <c r="C1" s="149"/>
      <c r="D1" s="149"/>
      <c r="E1" s="149"/>
      <c r="F1" s="149"/>
      <c r="G1" s="149"/>
      <c r="H1" s="149"/>
      <c r="I1" s="149"/>
    </row>
    <row r="2" spans="1:9" x14ac:dyDescent="0.25">
      <c r="A2" s="144" t="s">
        <v>4</v>
      </c>
      <c r="B2" s="144" t="s">
        <v>5</v>
      </c>
      <c r="C2" s="146" t="s">
        <v>6</v>
      </c>
      <c r="D2" s="147"/>
      <c r="E2" s="147"/>
      <c r="F2" s="147"/>
      <c r="G2" s="147"/>
      <c r="H2" s="147"/>
      <c r="I2" s="148"/>
    </row>
    <row r="3" spans="1:9" x14ac:dyDescent="0.25">
      <c r="A3" s="145"/>
      <c r="B3" s="145"/>
      <c r="C3" s="27" t="s">
        <v>7</v>
      </c>
      <c r="D3" s="27" t="s">
        <v>8</v>
      </c>
      <c r="E3" s="27" t="s">
        <v>9</v>
      </c>
      <c r="F3" s="27" t="s">
        <v>10</v>
      </c>
      <c r="G3" s="27" t="s">
        <v>11</v>
      </c>
      <c r="H3" s="27" t="s">
        <v>12</v>
      </c>
      <c r="I3" s="27" t="s">
        <v>13</v>
      </c>
    </row>
    <row r="4" spans="1:9" x14ac:dyDescent="0.25">
      <c r="A4" s="28">
        <v>2005</v>
      </c>
      <c r="B4" s="29">
        <v>242</v>
      </c>
      <c r="C4" s="29">
        <v>13</v>
      </c>
      <c r="D4" s="29">
        <v>3</v>
      </c>
      <c r="E4" s="29">
        <v>9</v>
      </c>
      <c r="F4" s="29">
        <v>0</v>
      </c>
      <c r="G4" s="29">
        <v>0</v>
      </c>
      <c r="H4" s="29">
        <v>1</v>
      </c>
      <c r="I4" s="30">
        <v>0</v>
      </c>
    </row>
    <row r="5" spans="1:9" x14ac:dyDescent="0.25">
      <c r="A5" s="31">
        <v>2006</v>
      </c>
      <c r="B5" s="13">
        <v>213</v>
      </c>
      <c r="C5" s="13">
        <v>12</v>
      </c>
      <c r="D5" s="13">
        <v>1</v>
      </c>
      <c r="E5" s="13">
        <v>11</v>
      </c>
      <c r="F5" s="13">
        <v>0</v>
      </c>
      <c r="G5" s="13">
        <v>0</v>
      </c>
      <c r="H5" s="13">
        <v>0</v>
      </c>
      <c r="I5" s="12">
        <v>0</v>
      </c>
    </row>
    <row r="6" spans="1:9" x14ac:dyDescent="0.25">
      <c r="A6" s="28">
        <v>2007</v>
      </c>
      <c r="B6" s="29">
        <v>229</v>
      </c>
      <c r="C6" s="29">
        <v>12</v>
      </c>
      <c r="D6" s="29">
        <v>4</v>
      </c>
      <c r="E6" s="29">
        <v>8</v>
      </c>
      <c r="F6" s="29">
        <v>0</v>
      </c>
      <c r="G6" s="29">
        <v>0</v>
      </c>
      <c r="H6" s="29">
        <v>0</v>
      </c>
      <c r="I6" s="30">
        <v>0</v>
      </c>
    </row>
    <row r="7" spans="1:9" x14ac:dyDescent="0.25">
      <c r="A7" s="31">
        <v>2008</v>
      </c>
      <c r="B7" s="13">
        <v>308</v>
      </c>
      <c r="C7" s="13">
        <v>16</v>
      </c>
      <c r="D7" s="13">
        <v>1</v>
      </c>
      <c r="E7" s="13">
        <v>14</v>
      </c>
      <c r="F7" s="13">
        <v>1</v>
      </c>
      <c r="G7" s="13">
        <v>0</v>
      </c>
      <c r="H7" s="13">
        <v>0</v>
      </c>
      <c r="I7" s="12">
        <v>0</v>
      </c>
    </row>
    <row r="8" spans="1:9" x14ac:dyDescent="0.25">
      <c r="A8" s="28">
        <v>2009</v>
      </c>
      <c r="B8" s="29">
        <v>300</v>
      </c>
      <c r="C8" s="29">
        <v>17</v>
      </c>
      <c r="D8" s="29">
        <v>4</v>
      </c>
      <c r="E8" s="29">
        <v>11</v>
      </c>
      <c r="F8" s="29">
        <v>2</v>
      </c>
      <c r="G8" s="29">
        <v>0</v>
      </c>
      <c r="H8" s="29">
        <v>0</v>
      </c>
      <c r="I8" s="30">
        <v>0</v>
      </c>
    </row>
    <row r="9" spans="1:9" x14ac:dyDescent="0.25">
      <c r="A9" s="31">
        <v>2010</v>
      </c>
      <c r="B9" s="13">
        <v>489</v>
      </c>
      <c r="C9" s="13">
        <v>26</v>
      </c>
      <c r="D9" s="13">
        <v>6</v>
      </c>
      <c r="E9" s="13">
        <v>13</v>
      </c>
      <c r="F9" s="13">
        <v>3</v>
      </c>
      <c r="G9" s="13">
        <v>4</v>
      </c>
      <c r="H9" s="13">
        <v>0</v>
      </c>
      <c r="I9" s="12">
        <v>0</v>
      </c>
    </row>
    <row r="10" spans="1:9" x14ac:dyDescent="0.25">
      <c r="A10" s="28">
        <v>2011</v>
      </c>
      <c r="B10" s="29">
        <v>496</v>
      </c>
      <c r="C10" s="29">
        <v>24</v>
      </c>
      <c r="D10" s="29">
        <v>5</v>
      </c>
      <c r="E10" s="29">
        <v>16</v>
      </c>
      <c r="F10" s="29">
        <v>0</v>
      </c>
      <c r="G10" s="29">
        <v>0</v>
      </c>
      <c r="H10" s="29">
        <v>1</v>
      </c>
      <c r="I10" s="30">
        <v>2</v>
      </c>
    </row>
    <row r="11" spans="1:9" x14ac:dyDescent="0.25">
      <c r="A11" s="31">
        <v>2012</v>
      </c>
      <c r="B11" s="13">
        <v>449</v>
      </c>
      <c r="C11" s="13">
        <v>20</v>
      </c>
      <c r="D11" s="13">
        <v>1</v>
      </c>
      <c r="E11" s="13">
        <v>13</v>
      </c>
      <c r="F11" s="13">
        <v>5</v>
      </c>
      <c r="G11" s="13">
        <v>0</v>
      </c>
      <c r="H11" s="13">
        <v>0</v>
      </c>
      <c r="I11" s="12">
        <v>2</v>
      </c>
    </row>
    <row r="12" spans="1:9" x14ac:dyDescent="0.25">
      <c r="A12" s="28">
        <v>2013</v>
      </c>
      <c r="B12" s="29">
        <v>463</v>
      </c>
      <c r="C12" s="29">
        <v>21</v>
      </c>
      <c r="D12" s="29">
        <v>1</v>
      </c>
      <c r="E12" s="29">
        <v>9</v>
      </c>
      <c r="F12" s="29">
        <v>8</v>
      </c>
      <c r="G12" s="29">
        <v>1</v>
      </c>
      <c r="H12" s="29">
        <v>0</v>
      </c>
      <c r="I12" s="30">
        <v>1</v>
      </c>
    </row>
    <row r="13" spans="1:9" x14ac:dyDescent="0.25">
      <c r="A13" s="31">
        <v>2014</v>
      </c>
      <c r="B13" s="13">
        <v>337</v>
      </c>
      <c r="C13" s="13">
        <v>19</v>
      </c>
      <c r="D13" s="13">
        <v>4</v>
      </c>
      <c r="E13" s="13">
        <v>8</v>
      </c>
      <c r="F13" s="13">
        <v>5</v>
      </c>
      <c r="G13" s="13">
        <v>0</v>
      </c>
      <c r="H13" s="13">
        <v>0</v>
      </c>
      <c r="I13" s="12">
        <v>2</v>
      </c>
    </row>
    <row r="14" spans="1:9" x14ac:dyDescent="0.25">
      <c r="A14" s="28">
        <v>2015</v>
      </c>
      <c r="B14" s="29">
        <v>360</v>
      </c>
      <c r="C14" s="29">
        <v>20</v>
      </c>
      <c r="D14" s="29">
        <v>8</v>
      </c>
      <c r="E14" s="29">
        <v>8</v>
      </c>
      <c r="F14" s="29">
        <v>2</v>
      </c>
      <c r="G14" s="29">
        <v>2</v>
      </c>
      <c r="H14" s="29">
        <v>0</v>
      </c>
      <c r="I14" s="30">
        <v>2</v>
      </c>
    </row>
    <row r="15" spans="1:9" x14ac:dyDescent="0.25">
      <c r="A15" s="31">
        <v>2016</v>
      </c>
      <c r="B15" s="13">
        <v>390</v>
      </c>
      <c r="C15" s="13">
        <v>20</v>
      </c>
      <c r="D15" s="13">
        <v>2</v>
      </c>
      <c r="E15" s="13">
        <v>11</v>
      </c>
      <c r="F15" s="13">
        <v>6</v>
      </c>
      <c r="G15" s="13">
        <v>1</v>
      </c>
      <c r="H15" s="13">
        <v>0</v>
      </c>
      <c r="I15" s="12">
        <v>2</v>
      </c>
    </row>
    <row r="16" spans="1:9" x14ac:dyDescent="0.25">
      <c r="A16" s="28">
        <v>2017</v>
      </c>
      <c r="B16" s="29">
        <v>436</v>
      </c>
      <c r="C16" s="29">
        <v>22</v>
      </c>
      <c r="D16" s="29">
        <v>7</v>
      </c>
      <c r="E16" s="29">
        <v>11</v>
      </c>
      <c r="F16" s="29">
        <v>3</v>
      </c>
      <c r="G16" s="29">
        <v>1</v>
      </c>
      <c r="H16" s="29">
        <v>0</v>
      </c>
      <c r="I16" s="30">
        <v>2</v>
      </c>
    </row>
    <row r="17" spans="1:9" x14ac:dyDescent="0.25">
      <c r="A17" s="31">
        <v>2018</v>
      </c>
      <c r="B17" s="13">
        <v>393</v>
      </c>
      <c r="C17" s="13">
        <v>17</v>
      </c>
      <c r="D17" s="13">
        <v>7</v>
      </c>
      <c r="E17" s="13">
        <v>4</v>
      </c>
      <c r="F17" s="13">
        <v>6</v>
      </c>
      <c r="G17" s="13">
        <v>0</v>
      </c>
      <c r="H17" s="13">
        <v>0</v>
      </c>
      <c r="I17" s="12">
        <v>0</v>
      </c>
    </row>
    <row r="18" spans="1:9" x14ac:dyDescent="0.25">
      <c r="A18" s="28">
        <v>2019</v>
      </c>
      <c r="B18" s="29">
        <v>426</v>
      </c>
      <c r="C18" s="29">
        <v>21</v>
      </c>
      <c r="D18" s="29">
        <v>7</v>
      </c>
      <c r="E18" s="29">
        <v>8</v>
      </c>
      <c r="F18" s="29">
        <v>3</v>
      </c>
      <c r="G18" s="29">
        <v>0</v>
      </c>
      <c r="H18" s="29">
        <v>0</v>
      </c>
      <c r="I18" s="30">
        <v>3</v>
      </c>
    </row>
    <row r="19" spans="1:9" x14ac:dyDescent="0.25">
      <c r="A19" s="32">
        <v>2020</v>
      </c>
      <c r="B19" s="11">
        <v>239</v>
      </c>
      <c r="C19" s="11">
        <v>13</v>
      </c>
      <c r="D19" s="11">
        <v>2</v>
      </c>
      <c r="E19" s="11">
        <v>8</v>
      </c>
      <c r="F19" s="11">
        <v>3</v>
      </c>
      <c r="G19" s="11">
        <v>0</v>
      </c>
      <c r="H19" s="11">
        <v>0</v>
      </c>
      <c r="I19" s="10">
        <v>0</v>
      </c>
    </row>
    <row r="20" spans="1:9" x14ac:dyDescent="0.25">
      <c r="A20" s="40">
        <v>2021</v>
      </c>
      <c r="B20" s="38">
        <v>84</v>
      </c>
      <c r="C20" s="39">
        <v>5</v>
      </c>
      <c r="D20" s="39">
        <v>1</v>
      </c>
      <c r="E20" s="39">
        <v>3</v>
      </c>
      <c r="F20" s="39">
        <v>1</v>
      </c>
      <c r="G20" s="39">
        <v>0</v>
      </c>
      <c r="H20" s="39">
        <v>0</v>
      </c>
      <c r="I20" s="39">
        <v>0</v>
      </c>
    </row>
    <row r="21" spans="1:9" x14ac:dyDescent="0.25">
      <c r="A21" s="24">
        <v>2022</v>
      </c>
      <c r="B21" s="87">
        <v>184</v>
      </c>
      <c r="C21" s="87">
        <v>11</v>
      </c>
      <c r="D21" s="87">
        <v>0</v>
      </c>
      <c r="E21" s="87">
        <v>7</v>
      </c>
      <c r="F21" s="87">
        <v>4</v>
      </c>
      <c r="G21" s="87">
        <v>0</v>
      </c>
      <c r="H21" s="87">
        <v>0</v>
      </c>
      <c r="I21" s="87">
        <v>0</v>
      </c>
    </row>
    <row r="22" spans="1:9" x14ac:dyDescent="0.25">
      <c r="A22" s="25">
        <v>2023</v>
      </c>
      <c r="B22" s="39">
        <v>190</v>
      </c>
      <c r="C22" s="39">
        <v>10</v>
      </c>
      <c r="D22" s="39">
        <v>0</v>
      </c>
      <c r="E22" s="39">
        <v>187</v>
      </c>
      <c r="F22" s="39">
        <v>3</v>
      </c>
      <c r="G22" s="39">
        <v>0</v>
      </c>
      <c r="H22" s="39">
        <v>0</v>
      </c>
      <c r="I22" s="39">
        <v>0</v>
      </c>
    </row>
    <row r="23" spans="1:9" x14ac:dyDescent="0.25">
      <c r="A23" s="24">
        <v>2024</v>
      </c>
      <c r="B23" s="87">
        <v>189</v>
      </c>
      <c r="C23" s="87">
        <v>9</v>
      </c>
      <c r="D23" s="87">
        <v>0</v>
      </c>
      <c r="E23" s="87">
        <v>8</v>
      </c>
      <c r="F23" s="87">
        <v>1</v>
      </c>
      <c r="G23" s="87">
        <v>0</v>
      </c>
      <c r="H23" s="87">
        <v>0</v>
      </c>
      <c r="I23" s="87">
        <v>0</v>
      </c>
    </row>
    <row r="24" spans="1:9" x14ac:dyDescent="0.25">
      <c r="A24" s="25">
        <v>2025</v>
      </c>
      <c r="B24" s="39">
        <v>217</v>
      </c>
      <c r="C24" s="39">
        <v>11</v>
      </c>
      <c r="D24" s="39">
        <v>0</v>
      </c>
      <c r="E24" s="39">
        <v>10</v>
      </c>
      <c r="F24" s="39">
        <v>1</v>
      </c>
      <c r="G24" s="39">
        <v>0</v>
      </c>
      <c r="H24" s="39">
        <v>0</v>
      </c>
      <c r="I24" s="39">
        <v>0</v>
      </c>
    </row>
  </sheetData>
  <mergeCells count="4">
    <mergeCell ref="A2:A3"/>
    <mergeCell ref="B2:B3"/>
    <mergeCell ref="C2:I2"/>
    <mergeCell ref="A1:I1"/>
  </mergeCells>
  <phoneticPr fontId="7"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2"/>
  <sheetViews>
    <sheetView zoomScaleNormal="100" workbookViewId="0">
      <selection sqref="A1:U1"/>
    </sheetView>
  </sheetViews>
  <sheetFormatPr defaultColWidth="8.875" defaultRowHeight="16.5" x14ac:dyDescent="0.25"/>
  <cols>
    <col min="1" max="1" width="10.625" style="1" customWidth="1"/>
    <col min="2" max="14" width="9" style="79" customWidth="1"/>
    <col min="15" max="18" width="9" style="1" customWidth="1"/>
    <col min="19" max="16384" width="8.875" style="1"/>
  </cols>
  <sheetData>
    <row r="1" spans="1:21" ht="19.5" x14ac:dyDescent="0.25">
      <c r="A1" s="149" t="s">
        <v>93</v>
      </c>
      <c r="B1" s="149"/>
      <c r="C1" s="149"/>
      <c r="D1" s="149"/>
      <c r="E1" s="149"/>
      <c r="F1" s="149"/>
      <c r="G1" s="149"/>
      <c r="H1" s="149"/>
      <c r="I1" s="149"/>
      <c r="J1" s="149"/>
      <c r="K1" s="149"/>
      <c r="L1" s="149"/>
      <c r="M1" s="149"/>
      <c r="N1" s="149"/>
      <c r="O1" s="149"/>
      <c r="P1" s="149"/>
      <c r="Q1" s="149"/>
      <c r="R1" s="149"/>
      <c r="S1" s="149"/>
      <c r="T1" s="149"/>
      <c r="U1" s="149"/>
    </row>
    <row r="2" spans="1:21" x14ac:dyDescent="0.25">
      <c r="A2" s="150" t="s">
        <v>14</v>
      </c>
      <c r="B2" s="152" t="s">
        <v>57</v>
      </c>
      <c r="C2" s="153"/>
      <c r="D2" s="153"/>
      <c r="E2" s="153"/>
      <c r="F2" s="153"/>
      <c r="G2" s="153"/>
      <c r="H2" s="153"/>
      <c r="I2" s="153"/>
      <c r="J2" s="153"/>
      <c r="K2" s="153"/>
      <c r="L2" s="153"/>
      <c r="M2" s="154"/>
      <c r="N2" s="152" t="s">
        <v>58</v>
      </c>
      <c r="O2" s="153"/>
      <c r="P2" s="153"/>
      <c r="Q2" s="153"/>
      <c r="R2" s="153"/>
      <c r="S2" s="153"/>
      <c r="T2" s="153"/>
      <c r="U2" s="154"/>
    </row>
    <row r="3" spans="1:21" x14ac:dyDescent="0.25">
      <c r="A3" s="151"/>
      <c r="B3" s="33" t="s">
        <v>7</v>
      </c>
      <c r="C3" s="33" t="s">
        <v>15</v>
      </c>
      <c r="D3" s="33" t="s">
        <v>16</v>
      </c>
      <c r="E3" s="33" t="s">
        <v>17</v>
      </c>
      <c r="F3" s="33" t="s">
        <v>81</v>
      </c>
      <c r="G3" s="54" t="s">
        <v>82</v>
      </c>
      <c r="H3" s="33" t="s">
        <v>18</v>
      </c>
      <c r="I3" s="33" t="s">
        <v>74</v>
      </c>
      <c r="J3" s="34" t="s">
        <v>66</v>
      </c>
      <c r="K3" s="34" t="s">
        <v>83</v>
      </c>
      <c r="L3" s="34" t="s">
        <v>67</v>
      </c>
      <c r="M3" s="34" t="s">
        <v>68</v>
      </c>
      <c r="N3" s="35" t="s">
        <v>7</v>
      </c>
      <c r="O3" s="35" t="s">
        <v>59</v>
      </c>
      <c r="P3" s="35" t="s">
        <v>60</v>
      </c>
      <c r="Q3" s="35" t="s">
        <v>61</v>
      </c>
      <c r="R3" s="35" t="s">
        <v>62</v>
      </c>
      <c r="S3" s="35" t="s">
        <v>63</v>
      </c>
      <c r="T3" s="35" t="s">
        <v>64</v>
      </c>
      <c r="U3" s="35" t="s">
        <v>65</v>
      </c>
    </row>
    <row r="4" spans="1:21" s="63" customFormat="1" x14ac:dyDescent="0.25">
      <c r="A4" s="14">
        <v>96</v>
      </c>
      <c r="B4" s="60">
        <v>122</v>
      </c>
      <c r="C4" s="61">
        <v>13</v>
      </c>
      <c r="D4" s="61">
        <v>24</v>
      </c>
      <c r="E4" s="61">
        <v>5</v>
      </c>
      <c r="F4" s="61">
        <v>14</v>
      </c>
      <c r="G4" s="61">
        <v>25</v>
      </c>
      <c r="H4" s="61">
        <v>41</v>
      </c>
      <c r="I4" s="61"/>
      <c r="J4" s="61"/>
      <c r="K4" s="61"/>
      <c r="L4" s="61"/>
      <c r="M4" s="61"/>
      <c r="N4" s="62" t="s">
        <v>19</v>
      </c>
      <c r="O4" s="62"/>
      <c r="P4" s="62"/>
      <c r="Q4" s="62"/>
      <c r="R4" s="62"/>
      <c r="S4" s="62"/>
      <c r="T4" s="62"/>
      <c r="U4" s="62"/>
    </row>
    <row r="5" spans="1:21" s="63" customFormat="1" x14ac:dyDescent="0.25">
      <c r="A5" s="15">
        <v>97</v>
      </c>
      <c r="B5" s="64">
        <v>122</v>
      </c>
      <c r="C5" s="65">
        <v>12</v>
      </c>
      <c r="D5" s="65">
        <v>24</v>
      </c>
      <c r="E5" s="65">
        <v>5</v>
      </c>
      <c r="F5" s="65">
        <v>14</v>
      </c>
      <c r="G5" s="65">
        <v>26</v>
      </c>
      <c r="H5" s="65">
        <v>41</v>
      </c>
      <c r="I5" s="65"/>
      <c r="J5" s="65"/>
      <c r="K5" s="65"/>
      <c r="L5" s="65"/>
      <c r="M5" s="65"/>
      <c r="N5" s="66" t="s">
        <v>19</v>
      </c>
      <c r="O5" s="66"/>
      <c r="P5" s="66"/>
      <c r="Q5" s="66"/>
      <c r="R5" s="66"/>
      <c r="S5" s="66"/>
      <c r="T5" s="66"/>
      <c r="U5" s="66"/>
    </row>
    <row r="6" spans="1:21" s="63" customFormat="1" x14ac:dyDescent="0.25">
      <c r="A6" s="14">
        <v>98</v>
      </c>
      <c r="B6" s="60">
        <v>118</v>
      </c>
      <c r="C6" s="61">
        <v>11</v>
      </c>
      <c r="D6" s="61">
        <v>22</v>
      </c>
      <c r="E6" s="61">
        <v>5</v>
      </c>
      <c r="F6" s="61">
        <v>15</v>
      </c>
      <c r="G6" s="62">
        <v>28</v>
      </c>
      <c r="H6" s="61">
        <v>37</v>
      </c>
      <c r="I6" s="61"/>
      <c r="J6" s="61"/>
      <c r="K6" s="61"/>
      <c r="L6" s="61"/>
      <c r="M6" s="61"/>
      <c r="N6" s="62" t="s">
        <v>19</v>
      </c>
      <c r="O6" s="62"/>
      <c r="P6" s="62"/>
      <c r="Q6" s="62"/>
      <c r="R6" s="62"/>
      <c r="S6" s="62"/>
      <c r="T6" s="62"/>
      <c r="U6" s="62"/>
    </row>
    <row r="7" spans="1:21" s="63" customFormat="1" x14ac:dyDescent="0.25">
      <c r="A7" s="15">
        <v>99</v>
      </c>
      <c r="B7" s="64">
        <v>121</v>
      </c>
      <c r="C7" s="65">
        <v>11</v>
      </c>
      <c r="D7" s="65">
        <v>23</v>
      </c>
      <c r="E7" s="65">
        <v>5</v>
      </c>
      <c r="F7" s="65">
        <v>16</v>
      </c>
      <c r="G7" s="65">
        <v>29</v>
      </c>
      <c r="H7" s="65">
        <v>37</v>
      </c>
      <c r="I7" s="65"/>
      <c r="J7" s="65"/>
      <c r="K7" s="65"/>
      <c r="L7" s="65"/>
      <c r="M7" s="65"/>
      <c r="N7" s="66">
        <v>1553</v>
      </c>
      <c r="O7" s="66">
        <v>149</v>
      </c>
      <c r="P7" s="66">
        <v>175</v>
      </c>
      <c r="Q7" s="66">
        <v>345</v>
      </c>
      <c r="R7" s="66">
        <v>99</v>
      </c>
      <c r="S7" s="66">
        <v>82</v>
      </c>
      <c r="T7" s="66">
        <v>58</v>
      </c>
      <c r="U7" s="66">
        <v>645</v>
      </c>
    </row>
    <row r="8" spans="1:21" s="63" customFormat="1" x14ac:dyDescent="0.25">
      <c r="A8" s="14">
        <v>100</v>
      </c>
      <c r="B8" s="60">
        <v>122</v>
      </c>
      <c r="C8" s="61">
        <v>11</v>
      </c>
      <c r="D8" s="61">
        <v>22</v>
      </c>
      <c r="E8" s="61">
        <v>5</v>
      </c>
      <c r="F8" s="61">
        <v>16</v>
      </c>
      <c r="G8" s="61">
        <v>30</v>
      </c>
      <c r="H8" s="61">
        <v>38</v>
      </c>
      <c r="I8" s="61"/>
      <c r="J8" s="61"/>
      <c r="K8" s="61"/>
      <c r="L8" s="61"/>
      <c r="M8" s="61"/>
      <c r="N8" s="62">
        <v>1526</v>
      </c>
      <c r="O8" s="67">
        <v>150</v>
      </c>
      <c r="P8" s="67">
        <v>209</v>
      </c>
      <c r="Q8" s="67">
        <v>203</v>
      </c>
      <c r="R8" s="67">
        <v>150</v>
      </c>
      <c r="S8" s="67">
        <v>82</v>
      </c>
      <c r="T8" s="67">
        <v>29</v>
      </c>
      <c r="U8" s="67">
        <v>712</v>
      </c>
    </row>
    <row r="9" spans="1:21" s="63" customFormat="1" x14ac:dyDescent="0.25">
      <c r="A9" s="15">
        <v>101</v>
      </c>
      <c r="B9" s="64">
        <v>126</v>
      </c>
      <c r="C9" s="65">
        <v>12</v>
      </c>
      <c r="D9" s="65">
        <v>22</v>
      </c>
      <c r="E9" s="65">
        <v>5</v>
      </c>
      <c r="F9" s="65">
        <v>14</v>
      </c>
      <c r="G9" s="65">
        <v>30</v>
      </c>
      <c r="H9" s="65">
        <v>43</v>
      </c>
      <c r="I9" s="65"/>
      <c r="J9" s="65"/>
      <c r="K9" s="65"/>
      <c r="L9" s="65"/>
      <c r="M9" s="65"/>
      <c r="N9" s="66">
        <v>1600</v>
      </c>
      <c r="O9" s="66">
        <v>114</v>
      </c>
      <c r="P9" s="66">
        <v>219</v>
      </c>
      <c r="Q9" s="66">
        <v>304</v>
      </c>
      <c r="R9" s="66">
        <v>83</v>
      </c>
      <c r="S9" s="66">
        <v>141</v>
      </c>
      <c r="T9" s="66">
        <v>72</v>
      </c>
      <c r="U9" s="66">
        <v>720</v>
      </c>
    </row>
    <row r="10" spans="1:21" s="63" customFormat="1" x14ac:dyDescent="0.25">
      <c r="A10" s="14">
        <v>102</v>
      </c>
      <c r="B10" s="60">
        <v>127</v>
      </c>
      <c r="C10" s="61">
        <v>13</v>
      </c>
      <c r="D10" s="61">
        <v>21</v>
      </c>
      <c r="E10" s="61">
        <v>6</v>
      </c>
      <c r="F10" s="61">
        <v>14</v>
      </c>
      <c r="G10" s="61">
        <v>30</v>
      </c>
      <c r="H10" s="61">
        <v>43</v>
      </c>
      <c r="I10" s="61"/>
      <c r="J10" s="61"/>
      <c r="K10" s="61"/>
      <c r="L10" s="61"/>
      <c r="M10" s="61"/>
      <c r="N10" s="62">
        <v>1615</v>
      </c>
      <c r="O10" s="67">
        <v>93</v>
      </c>
      <c r="P10" s="67">
        <v>110</v>
      </c>
      <c r="Q10" s="67">
        <v>300</v>
      </c>
      <c r="R10" s="67">
        <v>120</v>
      </c>
      <c r="S10" s="67">
        <v>134</v>
      </c>
      <c r="T10" s="67">
        <v>41</v>
      </c>
      <c r="U10" s="67">
        <v>817</v>
      </c>
    </row>
    <row r="11" spans="1:21" s="63" customFormat="1" x14ac:dyDescent="0.25">
      <c r="A11" s="15">
        <v>103</v>
      </c>
      <c r="B11" s="64">
        <v>130</v>
      </c>
      <c r="C11" s="65">
        <v>13</v>
      </c>
      <c r="D11" s="65">
        <v>22</v>
      </c>
      <c r="E11" s="65">
        <v>6</v>
      </c>
      <c r="F11" s="65">
        <v>14</v>
      </c>
      <c r="G11" s="65">
        <v>32</v>
      </c>
      <c r="H11" s="65">
        <v>43</v>
      </c>
      <c r="I11" s="65"/>
      <c r="J11" s="65"/>
      <c r="K11" s="65"/>
      <c r="L11" s="65"/>
      <c r="M11" s="65"/>
      <c r="N11" s="66">
        <v>1467</v>
      </c>
      <c r="O11" s="66">
        <v>131</v>
      </c>
      <c r="P11" s="66">
        <v>145</v>
      </c>
      <c r="Q11" s="66">
        <v>376</v>
      </c>
      <c r="R11" s="66">
        <v>103</v>
      </c>
      <c r="S11" s="66">
        <v>61</v>
      </c>
      <c r="T11" s="66">
        <v>90</v>
      </c>
      <c r="U11" s="66">
        <v>561</v>
      </c>
    </row>
    <row r="12" spans="1:21" s="63" customFormat="1" x14ac:dyDescent="0.25">
      <c r="A12" s="14">
        <v>104</v>
      </c>
      <c r="B12" s="60">
        <v>135</v>
      </c>
      <c r="C12" s="61">
        <v>14</v>
      </c>
      <c r="D12" s="61">
        <v>23</v>
      </c>
      <c r="E12" s="61">
        <v>6</v>
      </c>
      <c r="F12" s="61">
        <v>14</v>
      </c>
      <c r="G12" s="61">
        <v>35</v>
      </c>
      <c r="H12" s="61">
        <v>43</v>
      </c>
      <c r="I12" s="61"/>
      <c r="J12" s="61"/>
      <c r="K12" s="61"/>
      <c r="L12" s="61"/>
      <c r="M12" s="61"/>
      <c r="N12" s="62">
        <v>1424</v>
      </c>
      <c r="O12" s="67">
        <v>187</v>
      </c>
      <c r="P12" s="67">
        <v>129</v>
      </c>
      <c r="Q12" s="67">
        <v>467</v>
      </c>
      <c r="R12" s="67">
        <v>110</v>
      </c>
      <c r="S12" s="67">
        <v>45</v>
      </c>
      <c r="T12" s="67">
        <v>105</v>
      </c>
      <c r="U12" s="67">
        <v>381</v>
      </c>
    </row>
    <row r="13" spans="1:21" s="63" customFormat="1" x14ac:dyDescent="0.25">
      <c r="A13" s="15">
        <v>105</v>
      </c>
      <c r="B13" s="64">
        <v>139</v>
      </c>
      <c r="C13" s="65">
        <v>12</v>
      </c>
      <c r="D13" s="65">
        <v>24</v>
      </c>
      <c r="E13" s="65">
        <v>6</v>
      </c>
      <c r="F13" s="65">
        <v>14</v>
      </c>
      <c r="G13" s="65">
        <v>38</v>
      </c>
      <c r="H13" s="65">
        <v>45</v>
      </c>
      <c r="I13" s="65"/>
      <c r="J13" s="65"/>
      <c r="K13" s="65"/>
      <c r="L13" s="65"/>
      <c r="M13" s="65"/>
      <c r="N13" s="66">
        <v>1701</v>
      </c>
      <c r="O13" s="66">
        <v>541</v>
      </c>
      <c r="P13" s="66">
        <v>263</v>
      </c>
      <c r="Q13" s="66">
        <v>431</v>
      </c>
      <c r="R13" s="66">
        <v>39</v>
      </c>
      <c r="S13" s="66">
        <v>55</v>
      </c>
      <c r="T13" s="66">
        <v>55</v>
      </c>
      <c r="U13" s="66">
        <v>317</v>
      </c>
    </row>
    <row r="14" spans="1:21" s="63" customFormat="1" x14ac:dyDescent="0.25">
      <c r="A14" s="14">
        <v>106</v>
      </c>
      <c r="B14" s="68">
        <v>137</v>
      </c>
      <c r="C14" s="69">
        <v>12</v>
      </c>
      <c r="D14" s="69">
        <v>24</v>
      </c>
      <c r="E14" s="69">
        <v>6</v>
      </c>
      <c r="F14" s="69">
        <v>15</v>
      </c>
      <c r="G14" s="69">
        <v>35</v>
      </c>
      <c r="H14" s="69">
        <v>45</v>
      </c>
      <c r="I14" s="69"/>
      <c r="J14" s="69"/>
      <c r="K14" s="69"/>
      <c r="L14" s="69"/>
      <c r="M14" s="69"/>
      <c r="N14" s="69">
        <v>1683</v>
      </c>
      <c r="O14" s="69">
        <v>426</v>
      </c>
      <c r="P14" s="69">
        <v>229</v>
      </c>
      <c r="Q14" s="69">
        <v>598</v>
      </c>
      <c r="R14" s="69">
        <v>16</v>
      </c>
      <c r="S14" s="69">
        <v>43</v>
      </c>
      <c r="T14" s="69">
        <v>25</v>
      </c>
      <c r="U14" s="69">
        <v>346</v>
      </c>
    </row>
    <row r="15" spans="1:21" s="63" customFormat="1" x14ac:dyDescent="0.25">
      <c r="A15" s="15">
        <v>107</v>
      </c>
      <c r="B15" s="38">
        <v>134</v>
      </c>
      <c r="C15" s="70">
        <v>13</v>
      </c>
      <c r="D15" s="70">
        <v>20</v>
      </c>
      <c r="E15" s="70">
        <v>6</v>
      </c>
      <c r="F15" s="70">
        <v>15</v>
      </c>
      <c r="G15" s="70">
        <v>35</v>
      </c>
      <c r="H15" s="70">
        <v>45</v>
      </c>
      <c r="I15" s="70"/>
      <c r="J15" s="70"/>
      <c r="K15" s="70"/>
      <c r="L15" s="70"/>
      <c r="M15" s="70"/>
      <c r="N15" s="70">
        <v>2438</v>
      </c>
      <c r="O15" s="70">
        <v>755</v>
      </c>
      <c r="P15" s="70">
        <v>466</v>
      </c>
      <c r="Q15" s="70">
        <v>456</v>
      </c>
      <c r="R15" s="70">
        <v>63</v>
      </c>
      <c r="S15" s="70">
        <v>97</v>
      </c>
      <c r="T15" s="70">
        <v>102</v>
      </c>
      <c r="U15" s="70">
        <v>499</v>
      </c>
    </row>
    <row r="16" spans="1:21" s="63" customFormat="1" x14ac:dyDescent="0.25">
      <c r="A16" s="14">
        <v>108</v>
      </c>
      <c r="B16" s="71">
        <v>142</v>
      </c>
      <c r="C16" s="72">
        <v>13</v>
      </c>
      <c r="D16" s="72">
        <v>14</v>
      </c>
      <c r="E16" s="72">
        <v>7</v>
      </c>
      <c r="F16" s="72">
        <v>17</v>
      </c>
      <c r="G16" s="72">
        <v>15</v>
      </c>
      <c r="H16" s="72">
        <v>45</v>
      </c>
      <c r="I16" s="72"/>
      <c r="J16" s="72">
        <v>8</v>
      </c>
      <c r="K16" s="72"/>
      <c r="L16" s="72">
        <v>13</v>
      </c>
      <c r="M16" s="72">
        <v>10</v>
      </c>
      <c r="N16" s="72">
        <v>3050</v>
      </c>
      <c r="O16" s="72">
        <v>1084</v>
      </c>
      <c r="P16" s="72">
        <v>467</v>
      </c>
      <c r="Q16" s="72">
        <v>584</v>
      </c>
      <c r="R16" s="72">
        <v>196</v>
      </c>
      <c r="S16" s="72">
        <v>149</v>
      </c>
      <c r="T16" s="72">
        <v>62</v>
      </c>
      <c r="U16" s="73">
        <v>508</v>
      </c>
    </row>
    <row r="17" spans="1:21" s="63" customFormat="1" x14ac:dyDescent="0.25">
      <c r="A17" s="25">
        <v>109</v>
      </c>
      <c r="B17" s="74">
        <v>141</v>
      </c>
      <c r="C17" s="75">
        <v>13</v>
      </c>
      <c r="D17" s="74">
        <v>0</v>
      </c>
      <c r="E17" s="75">
        <v>7</v>
      </c>
      <c r="F17" s="75">
        <v>17</v>
      </c>
      <c r="G17" s="76">
        <v>0</v>
      </c>
      <c r="H17" s="75">
        <v>45</v>
      </c>
      <c r="I17" s="75">
        <v>13</v>
      </c>
      <c r="J17" s="75">
        <v>8</v>
      </c>
      <c r="K17" s="75">
        <v>15</v>
      </c>
      <c r="L17" s="75">
        <v>13</v>
      </c>
      <c r="M17" s="75">
        <v>10</v>
      </c>
      <c r="N17" s="75">
        <v>3201</v>
      </c>
      <c r="O17" s="75">
        <v>924</v>
      </c>
      <c r="P17" s="75">
        <v>802</v>
      </c>
      <c r="Q17" s="75">
        <v>430</v>
      </c>
      <c r="R17" s="75">
        <v>40</v>
      </c>
      <c r="S17" s="75">
        <v>142</v>
      </c>
      <c r="T17" s="75">
        <v>147</v>
      </c>
      <c r="U17" s="75">
        <v>716</v>
      </c>
    </row>
    <row r="18" spans="1:21" s="63" customFormat="1" x14ac:dyDescent="0.25">
      <c r="A18" s="14">
        <v>110</v>
      </c>
      <c r="B18" s="71">
        <v>138</v>
      </c>
      <c r="C18" s="72">
        <v>13</v>
      </c>
      <c r="D18" s="77">
        <v>0</v>
      </c>
      <c r="E18" s="72">
        <v>7</v>
      </c>
      <c r="F18" s="72">
        <v>16</v>
      </c>
      <c r="G18" s="78">
        <v>0</v>
      </c>
      <c r="H18" s="72">
        <v>45</v>
      </c>
      <c r="I18" s="72">
        <v>13</v>
      </c>
      <c r="J18" s="72">
        <v>6</v>
      </c>
      <c r="K18" s="72">
        <v>13</v>
      </c>
      <c r="L18" s="72">
        <v>13</v>
      </c>
      <c r="M18" s="72">
        <v>12</v>
      </c>
      <c r="N18" s="72">
        <v>3440</v>
      </c>
      <c r="O18" s="72">
        <v>964</v>
      </c>
      <c r="P18" s="72">
        <v>1333</v>
      </c>
      <c r="Q18" s="72">
        <v>311</v>
      </c>
      <c r="R18" s="72">
        <v>24</v>
      </c>
      <c r="S18" s="72">
        <v>218</v>
      </c>
      <c r="T18" s="72">
        <v>111</v>
      </c>
      <c r="U18" s="73">
        <v>479</v>
      </c>
    </row>
    <row r="19" spans="1:21" s="63" customFormat="1" x14ac:dyDescent="0.25">
      <c r="A19" s="25">
        <v>111</v>
      </c>
      <c r="B19" s="74">
        <v>143</v>
      </c>
      <c r="C19" s="75">
        <v>12</v>
      </c>
      <c r="D19" s="74">
        <v>0</v>
      </c>
      <c r="E19" s="75">
        <v>5</v>
      </c>
      <c r="F19" s="75">
        <v>21</v>
      </c>
      <c r="G19" s="76">
        <v>0</v>
      </c>
      <c r="H19" s="75">
        <v>48</v>
      </c>
      <c r="I19" s="75">
        <v>13</v>
      </c>
      <c r="J19" s="75">
        <v>7</v>
      </c>
      <c r="K19" s="75">
        <v>14</v>
      </c>
      <c r="L19" s="75">
        <v>13</v>
      </c>
      <c r="M19" s="75">
        <v>10</v>
      </c>
      <c r="N19" s="75">
        <v>3201</v>
      </c>
      <c r="O19" s="75">
        <v>624</v>
      </c>
      <c r="P19" s="75">
        <v>700</v>
      </c>
      <c r="Q19" s="75">
        <v>524</v>
      </c>
      <c r="R19" s="75">
        <v>46</v>
      </c>
      <c r="S19" s="75">
        <v>133</v>
      </c>
      <c r="T19" s="75">
        <v>101</v>
      </c>
      <c r="U19" s="75">
        <v>757</v>
      </c>
    </row>
    <row r="20" spans="1:21" s="63" customFormat="1" x14ac:dyDescent="0.25">
      <c r="A20" s="24">
        <v>112</v>
      </c>
      <c r="B20" s="77">
        <v>145</v>
      </c>
      <c r="C20" s="69">
        <v>12</v>
      </c>
      <c r="D20" s="69">
        <v>0</v>
      </c>
      <c r="E20" s="69">
        <v>6</v>
      </c>
      <c r="F20" s="69">
        <v>20</v>
      </c>
      <c r="G20" s="102">
        <v>0</v>
      </c>
      <c r="H20" s="69">
        <v>48</v>
      </c>
      <c r="I20" s="69">
        <v>13</v>
      </c>
      <c r="J20" s="69">
        <v>9</v>
      </c>
      <c r="K20" s="69">
        <v>14</v>
      </c>
      <c r="L20" s="69">
        <v>13</v>
      </c>
      <c r="M20" s="69">
        <v>10</v>
      </c>
      <c r="N20" s="72">
        <v>2377</v>
      </c>
      <c r="O20" s="72">
        <v>649</v>
      </c>
      <c r="P20" s="72">
        <v>634</v>
      </c>
      <c r="Q20" s="72">
        <v>345</v>
      </c>
      <c r="R20" s="72">
        <v>57</v>
      </c>
      <c r="S20" s="72">
        <v>48</v>
      </c>
      <c r="T20" s="72">
        <v>53</v>
      </c>
      <c r="U20" s="72">
        <v>591</v>
      </c>
    </row>
    <row r="21" spans="1:21" x14ac:dyDescent="0.25">
      <c r="A21" s="25">
        <v>113</v>
      </c>
      <c r="B21" s="74">
        <v>145</v>
      </c>
      <c r="C21" s="75">
        <v>12</v>
      </c>
      <c r="D21" s="74">
        <v>0</v>
      </c>
      <c r="E21" s="75">
        <v>6</v>
      </c>
      <c r="F21" s="75">
        <v>20</v>
      </c>
      <c r="G21" s="76">
        <v>0</v>
      </c>
      <c r="H21" s="75">
        <v>48</v>
      </c>
      <c r="I21" s="75">
        <v>13</v>
      </c>
      <c r="J21" s="75">
        <v>9</v>
      </c>
      <c r="K21" s="75">
        <v>14</v>
      </c>
      <c r="L21" s="75">
        <v>13</v>
      </c>
      <c r="M21" s="75">
        <v>10</v>
      </c>
      <c r="N21" s="75">
        <v>3538</v>
      </c>
      <c r="O21" s="75">
        <v>1005</v>
      </c>
      <c r="P21" s="75">
        <v>791</v>
      </c>
      <c r="Q21" s="75">
        <v>374</v>
      </c>
      <c r="R21" s="75">
        <v>236</v>
      </c>
      <c r="S21" s="75">
        <v>69</v>
      </c>
      <c r="T21" s="75">
        <v>124</v>
      </c>
      <c r="U21" s="75">
        <v>939</v>
      </c>
    </row>
    <row r="22" spans="1:21" s="106" customFormat="1" x14ac:dyDescent="0.25">
      <c r="A22" s="105">
        <v>114</v>
      </c>
      <c r="B22" s="77">
        <v>145</v>
      </c>
      <c r="C22" s="72">
        <v>12</v>
      </c>
      <c r="D22" s="77">
        <v>0</v>
      </c>
      <c r="E22" s="72">
        <v>6</v>
      </c>
      <c r="F22" s="72">
        <v>20</v>
      </c>
      <c r="G22" s="78">
        <v>0</v>
      </c>
      <c r="H22" s="72">
        <v>48</v>
      </c>
      <c r="I22" s="72">
        <v>13</v>
      </c>
      <c r="J22" s="72">
        <v>9</v>
      </c>
      <c r="K22" s="72">
        <v>14</v>
      </c>
      <c r="L22" s="72">
        <v>13</v>
      </c>
      <c r="M22" s="72">
        <v>10</v>
      </c>
      <c r="N22" s="72">
        <v>3544</v>
      </c>
      <c r="O22" s="72">
        <v>888</v>
      </c>
      <c r="P22" s="72">
        <v>926</v>
      </c>
      <c r="Q22" s="72">
        <v>462</v>
      </c>
      <c r="R22" s="72">
        <v>58</v>
      </c>
      <c r="S22" s="72">
        <v>115</v>
      </c>
      <c r="T22" s="72">
        <v>91</v>
      </c>
      <c r="U22" s="72">
        <v>1004</v>
      </c>
    </row>
  </sheetData>
  <mergeCells count="4">
    <mergeCell ref="A2:A3"/>
    <mergeCell ref="A1:U1"/>
    <mergeCell ref="B2:M2"/>
    <mergeCell ref="N2:U2"/>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0"/>
  <sheetViews>
    <sheetView workbookViewId="0">
      <selection sqref="A1:G1"/>
    </sheetView>
  </sheetViews>
  <sheetFormatPr defaultColWidth="9" defaultRowHeight="16.5" x14ac:dyDescent="0.25"/>
  <cols>
    <col min="1" max="1" width="9" style="1"/>
    <col min="2" max="3" width="19.375" style="1" bestFit="1" customWidth="1"/>
    <col min="4" max="4" width="15" style="1" bestFit="1" customWidth="1"/>
    <col min="5" max="5" width="23.875" style="1" bestFit="1" customWidth="1"/>
    <col min="6" max="6" width="17.25" style="1" bestFit="1" customWidth="1"/>
    <col min="7" max="7" width="19.75" style="1" bestFit="1" customWidth="1"/>
    <col min="8" max="16384" width="9" style="1"/>
  </cols>
  <sheetData>
    <row r="1" spans="1:13" ht="19.5" x14ac:dyDescent="0.25">
      <c r="A1" s="155" t="s">
        <v>98</v>
      </c>
      <c r="B1" s="156"/>
      <c r="C1" s="156"/>
      <c r="D1" s="156"/>
      <c r="E1" s="156"/>
      <c r="F1" s="156"/>
      <c r="G1" s="156"/>
    </row>
    <row r="2" spans="1:13" x14ac:dyDescent="0.25">
      <c r="A2" s="36" t="s">
        <v>4</v>
      </c>
      <c r="B2" s="36" t="s">
        <v>20</v>
      </c>
      <c r="C2" s="36" t="s">
        <v>21</v>
      </c>
      <c r="D2" s="36" t="s">
        <v>22</v>
      </c>
      <c r="E2" s="36" t="s">
        <v>23</v>
      </c>
      <c r="F2" s="37" t="s">
        <v>24</v>
      </c>
      <c r="G2" s="121" t="s">
        <v>101</v>
      </c>
      <c r="H2" s="79"/>
      <c r="I2" s="79"/>
      <c r="J2" s="79"/>
      <c r="K2" s="79"/>
      <c r="L2" s="79"/>
      <c r="M2" s="79"/>
    </row>
    <row r="3" spans="1:13" x14ac:dyDescent="0.25">
      <c r="A3" s="80">
        <v>2009</v>
      </c>
      <c r="B3" s="81">
        <v>1115</v>
      </c>
      <c r="C3" s="81">
        <v>114</v>
      </c>
      <c r="D3" s="81">
        <v>60</v>
      </c>
      <c r="E3" s="81">
        <v>1960</v>
      </c>
      <c r="F3" s="81">
        <v>26192</v>
      </c>
      <c r="G3" s="122"/>
      <c r="H3" s="79"/>
      <c r="I3" s="79"/>
      <c r="J3" s="79"/>
      <c r="K3" s="79"/>
      <c r="L3" s="79"/>
      <c r="M3" s="79"/>
    </row>
    <row r="4" spans="1:13" x14ac:dyDescent="0.25">
      <c r="A4" s="82">
        <v>2010</v>
      </c>
      <c r="B4" s="83">
        <v>1523</v>
      </c>
      <c r="C4" s="83">
        <v>285</v>
      </c>
      <c r="D4" s="83">
        <v>210</v>
      </c>
      <c r="E4" s="83">
        <v>1871</v>
      </c>
      <c r="F4" s="83">
        <v>27507</v>
      </c>
      <c r="G4" s="125"/>
      <c r="H4" s="79"/>
      <c r="I4" s="79"/>
      <c r="J4" s="79"/>
      <c r="K4" s="79"/>
      <c r="L4" s="79"/>
      <c r="M4" s="79"/>
    </row>
    <row r="5" spans="1:13" x14ac:dyDescent="0.25">
      <c r="A5" s="80">
        <v>2011</v>
      </c>
      <c r="B5" s="81">
        <v>1457</v>
      </c>
      <c r="C5" s="81">
        <v>206</v>
      </c>
      <c r="D5" s="81">
        <v>246</v>
      </c>
      <c r="E5" s="81">
        <v>1841</v>
      </c>
      <c r="F5" s="81">
        <v>25276</v>
      </c>
      <c r="G5" s="122"/>
      <c r="H5" s="79"/>
      <c r="I5" s="79"/>
      <c r="J5" s="79"/>
      <c r="K5" s="79"/>
      <c r="L5" s="79"/>
      <c r="M5" s="79"/>
    </row>
    <row r="6" spans="1:13" x14ac:dyDescent="0.25">
      <c r="A6" s="82">
        <v>2012</v>
      </c>
      <c r="B6" s="83">
        <v>1488</v>
      </c>
      <c r="C6" s="83">
        <v>184</v>
      </c>
      <c r="D6" s="83">
        <v>193</v>
      </c>
      <c r="E6" s="83">
        <v>1910</v>
      </c>
      <c r="F6" s="83">
        <v>22315</v>
      </c>
      <c r="G6" s="125"/>
      <c r="H6" s="79"/>
      <c r="I6" s="79"/>
      <c r="J6" s="79"/>
      <c r="K6" s="79"/>
      <c r="L6" s="79"/>
      <c r="M6" s="79"/>
    </row>
    <row r="7" spans="1:13" x14ac:dyDescent="0.25">
      <c r="A7" s="80">
        <v>2013</v>
      </c>
      <c r="B7" s="81">
        <v>1640</v>
      </c>
      <c r="C7" s="81">
        <v>124</v>
      </c>
      <c r="D7" s="81">
        <v>252</v>
      </c>
      <c r="E7" s="81">
        <v>1905</v>
      </c>
      <c r="F7" s="81">
        <v>26576</v>
      </c>
      <c r="G7" s="122"/>
      <c r="H7" s="79"/>
      <c r="I7" s="79"/>
      <c r="J7" s="79"/>
      <c r="K7" s="79"/>
      <c r="L7" s="79"/>
      <c r="M7" s="79"/>
    </row>
    <row r="8" spans="1:13" x14ac:dyDescent="0.25">
      <c r="A8" s="82">
        <v>2014</v>
      </c>
      <c r="B8" s="83">
        <v>2046</v>
      </c>
      <c r="C8" s="83">
        <v>218</v>
      </c>
      <c r="D8" s="83">
        <v>530</v>
      </c>
      <c r="E8" s="83">
        <v>1602</v>
      </c>
      <c r="F8" s="83">
        <v>13530</v>
      </c>
      <c r="G8" s="125"/>
      <c r="H8" s="79"/>
      <c r="I8" s="79"/>
      <c r="J8" s="79"/>
      <c r="K8" s="79"/>
      <c r="L8" s="79"/>
      <c r="M8" s="79"/>
    </row>
    <row r="9" spans="1:13" x14ac:dyDescent="0.25">
      <c r="A9" s="80">
        <v>2015</v>
      </c>
      <c r="B9" s="81">
        <v>2484</v>
      </c>
      <c r="C9" s="81">
        <v>281</v>
      </c>
      <c r="D9" s="81">
        <v>826</v>
      </c>
      <c r="E9" s="81">
        <v>1925</v>
      </c>
      <c r="F9" s="81">
        <v>12499</v>
      </c>
      <c r="G9" s="122"/>
      <c r="H9" s="79"/>
      <c r="I9" s="79"/>
      <c r="J9" s="79"/>
      <c r="K9" s="79"/>
      <c r="L9" s="79"/>
      <c r="M9" s="79"/>
    </row>
    <row r="10" spans="1:13" x14ac:dyDescent="0.25">
      <c r="A10" s="82">
        <v>2016</v>
      </c>
      <c r="B10" s="83">
        <v>2886</v>
      </c>
      <c r="C10" s="83">
        <v>360</v>
      </c>
      <c r="D10" s="83">
        <v>904</v>
      </c>
      <c r="E10" s="83">
        <v>1897</v>
      </c>
      <c r="F10" s="83">
        <v>12582</v>
      </c>
      <c r="G10" s="125"/>
      <c r="H10" s="79"/>
      <c r="I10" s="79"/>
      <c r="J10" s="79"/>
      <c r="K10" s="79"/>
      <c r="L10" s="79"/>
      <c r="M10" s="79"/>
    </row>
    <row r="11" spans="1:13" x14ac:dyDescent="0.25">
      <c r="A11" s="80">
        <v>2017</v>
      </c>
      <c r="B11" s="81">
        <v>3202</v>
      </c>
      <c r="C11" s="81">
        <v>391</v>
      </c>
      <c r="D11" s="81">
        <v>924</v>
      </c>
      <c r="E11" s="81">
        <v>1930</v>
      </c>
      <c r="F11" s="81">
        <v>9869</v>
      </c>
      <c r="G11" s="123"/>
    </row>
    <row r="12" spans="1:13" x14ac:dyDescent="0.25">
      <c r="A12" s="82">
        <v>2018</v>
      </c>
      <c r="B12" s="83">
        <v>3285</v>
      </c>
      <c r="C12" s="83">
        <v>466</v>
      </c>
      <c r="D12" s="83">
        <v>981</v>
      </c>
      <c r="E12" s="83">
        <v>692</v>
      </c>
      <c r="F12" s="83">
        <v>10107</v>
      </c>
      <c r="G12" s="126"/>
    </row>
    <row r="13" spans="1:13" x14ac:dyDescent="0.25">
      <c r="A13" s="24">
        <v>2019</v>
      </c>
      <c r="B13" s="81">
        <v>3253</v>
      </c>
      <c r="C13" s="81">
        <v>545</v>
      </c>
      <c r="D13" s="81">
        <v>440</v>
      </c>
      <c r="E13" s="81">
        <v>3430</v>
      </c>
      <c r="F13" s="81">
        <v>9377</v>
      </c>
      <c r="G13" s="123"/>
    </row>
    <row r="14" spans="1:13" x14ac:dyDescent="0.25">
      <c r="A14" s="25">
        <v>2020</v>
      </c>
      <c r="B14" s="83">
        <v>3203</v>
      </c>
      <c r="C14" s="83">
        <v>978</v>
      </c>
      <c r="D14" s="83">
        <v>382</v>
      </c>
      <c r="E14" s="83">
        <v>3899</v>
      </c>
      <c r="F14" s="83">
        <v>7097</v>
      </c>
      <c r="G14" s="126"/>
    </row>
    <row r="15" spans="1:13" x14ac:dyDescent="0.25">
      <c r="A15" s="24">
        <v>2021</v>
      </c>
      <c r="B15" s="81">
        <v>3204</v>
      </c>
      <c r="C15" s="81">
        <v>978</v>
      </c>
      <c r="D15" s="81">
        <v>362</v>
      </c>
      <c r="E15" s="81">
        <v>4230</v>
      </c>
      <c r="F15" s="81">
        <v>3273</v>
      </c>
      <c r="G15" s="123"/>
    </row>
    <row r="16" spans="1:13" x14ac:dyDescent="0.25">
      <c r="A16" s="25">
        <v>2022</v>
      </c>
      <c r="B16" s="48">
        <v>4534</v>
      </c>
      <c r="C16" s="48">
        <v>1597</v>
      </c>
      <c r="D16" s="48">
        <v>309</v>
      </c>
      <c r="E16" s="83">
        <v>4284</v>
      </c>
      <c r="F16" s="83">
        <v>6139</v>
      </c>
      <c r="G16" s="126"/>
    </row>
    <row r="17" spans="1:7" x14ac:dyDescent="0.25">
      <c r="A17" s="24">
        <v>2023</v>
      </c>
      <c r="B17" s="84">
        <v>4606</v>
      </c>
      <c r="C17" s="84">
        <v>1096</v>
      </c>
      <c r="D17" s="84">
        <v>384</v>
      </c>
      <c r="E17" s="81">
        <v>4239</v>
      </c>
      <c r="F17" s="81">
        <v>7672</v>
      </c>
      <c r="G17" s="123"/>
    </row>
    <row r="18" spans="1:7" s="18" customFormat="1" x14ac:dyDescent="0.25">
      <c r="A18" s="88">
        <v>2024</v>
      </c>
      <c r="B18" s="48">
        <v>5349</v>
      </c>
      <c r="C18" s="48">
        <v>974</v>
      </c>
      <c r="D18" s="48">
        <v>341</v>
      </c>
      <c r="E18" s="48">
        <v>4059</v>
      </c>
      <c r="F18" s="48">
        <v>9443</v>
      </c>
      <c r="G18" s="127"/>
    </row>
    <row r="19" spans="1:7" s="18" customFormat="1" x14ac:dyDescent="0.25">
      <c r="A19" s="119">
        <v>2025</v>
      </c>
      <c r="B19" s="120">
        <v>5076</v>
      </c>
      <c r="C19" s="120" t="s">
        <v>99</v>
      </c>
      <c r="D19" s="120">
        <v>272</v>
      </c>
      <c r="E19" s="120">
        <v>3396</v>
      </c>
      <c r="F19" s="120">
        <v>14169</v>
      </c>
      <c r="G19" s="124" t="s">
        <v>100</v>
      </c>
    </row>
    <row r="20" spans="1:7" x14ac:dyDescent="0.25">
      <c r="A20" s="1" t="s">
        <v>25</v>
      </c>
    </row>
  </sheetData>
  <mergeCells count="1">
    <mergeCell ref="A1:G1"/>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0"/>
  <sheetViews>
    <sheetView zoomScaleNormal="100" workbookViewId="0">
      <selection sqref="A1:H1"/>
    </sheetView>
  </sheetViews>
  <sheetFormatPr defaultColWidth="8.875" defaultRowHeight="16.5" x14ac:dyDescent="0.25"/>
  <cols>
    <col min="1" max="1" width="10.5" style="18" customWidth="1"/>
    <col min="2" max="7" width="8.875" style="18" customWidth="1"/>
    <col min="8" max="8" width="10.5" style="18" customWidth="1"/>
    <col min="9" max="9" width="11" style="18" customWidth="1"/>
    <col min="10" max="16384" width="8.875" style="18"/>
  </cols>
  <sheetData>
    <row r="1" spans="1:11" ht="19.5" x14ac:dyDescent="0.25">
      <c r="A1" s="157" t="s">
        <v>92</v>
      </c>
      <c r="B1" s="157"/>
      <c r="C1" s="157"/>
      <c r="D1" s="157"/>
      <c r="E1" s="157"/>
      <c r="F1" s="157"/>
      <c r="G1" s="157"/>
      <c r="H1" s="157"/>
    </row>
    <row r="2" spans="1:11" x14ac:dyDescent="0.25">
      <c r="A2" s="94"/>
      <c r="B2" s="94"/>
      <c r="C2" s="94"/>
      <c r="D2" s="94"/>
      <c r="E2" s="94"/>
      <c r="H2" s="18" t="s">
        <v>69</v>
      </c>
    </row>
    <row r="3" spans="1:11" ht="16.5" customHeight="1" x14ac:dyDescent="0.25">
      <c r="A3" s="158" t="s">
        <v>70</v>
      </c>
      <c r="B3" s="158" t="s">
        <v>71</v>
      </c>
      <c r="C3" s="158" t="s">
        <v>26</v>
      </c>
      <c r="D3" s="158"/>
      <c r="E3" s="158" t="s">
        <v>27</v>
      </c>
      <c r="F3" s="158"/>
      <c r="G3" s="158" t="s">
        <v>28</v>
      </c>
      <c r="H3" s="158"/>
    </row>
    <row r="4" spans="1:11" x14ac:dyDescent="0.25">
      <c r="A4" s="158"/>
      <c r="B4" s="158"/>
      <c r="C4" s="26" t="s">
        <v>29</v>
      </c>
      <c r="D4" s="26" t="s">
        <v>30</v>
      </c>
      <c r="E4" s="26" t="s">
        <v>29</v>
      </c>
      <c r="F4" s="26" t="s">
        <v>30</v>
      </c>
      <c r="G4" s="26" t="s">
        <v>29</v>
      </c>
      <c r="H4" s="26" t="s">
        <v>30</v>
      </c>
    </row>
    <row r="5" spans="1:11" x14ac:dyDescent="0.25">
      <c r="A5" s="95">
        <v>99</v>
      </c>
      <c r="B5" s="96">
        <v>2892</v>
      </c>
      <c r="C5" s="96">
        <v>1780</v>
      </c>
      <c r="D5" s="96">
        <v>1112</v>
      </c>
      <c r="E5" s="96">
        <v>1712</v>
      </c>
      <c r="F5" s="96">
        <v>982</v>
      </c>
      <c r="G5" s="96">
        <v>68</v>
      </c>
      <c r="H5" s="96">
        <v>130</v>
      </c>
      <c r="I5" s="97"/>
      <c r="K5" s="98"/>
    </row>
    <row r="6" spans="1:11" x14ac:dyDescent="0.25">
      <c r="A6" s="99">
        <v>100</v>
      </c>
      <c r="B6" s="16">
        <v>2909</v>
      </c>
      <c r="C6" s="16">
        <v>1820</v>
      </c>
      <c r="D6" s="16">
        <v>1089</v>
      </c>
      <c r="E6" s="16">
        <v>1757</v>
      </c>
      <c r="F6" s="16">
        <v>974</v>
      </c>
      <c r="G6" s="16">
        <v>63</v>
      </c>
      <c r="H6" s="16">
        <v>115</v>
      </c>
      <c r="I6" s="97"/>
    </row>
    <row r="7" spans="1:11" x14ac:dyDescent="0.25">
      <c r="A7" s="95">
        <v>101</v>
      </c>
      <c r="B7" s="96">
        <v>2818</v>
      </c>
      <c r="C7" s="96">
        <v>1741</v>
      </c>
      <c r="D7" s="96">
        <v>1077</v>
      </c>
      <c r="E7" s="96">
        <v>1659</v>
      </c>
      <c r="F7" s="96">
        <v>962</v>
      </c>
      <c r="G7" s="96">
        <v>82</v>
      </c>
      <c r="H7" s="96">
        <v>115</v>
      </c>
      <c r="I7" s="97"/>
    </row>
    <row r="8" spans="1:11" x14ac:dyDescent="0.25">
      <c r="A8" s="99">
        <v>102</v>
      </c>
      <c r="B8" s="16">
        <v>2743</v>
      </c>
      <c r="C8" s="16">
        <v>1680</v>
      </c>
      <c r="D8" s="16">
        <v>1063</v>
      </c>
      <c r="E8" s="16">
        <v>1602</v>
      </c>
      <c r="F8" s="16">
        <v>950</v>
      </c>
      <c r="G8" s="16">
        <v>78</v>
      </c>
      <c r="H8" s="16">
        <v>113</v>
      </c>
      <c r="I8" s="97"/>
    </row>
    <row r="9" spans="1:11" x14ac:dyDescent="0.25">
      <c r="A9" s="95">
        <v>103</v>
      </c>
      <c r="B9" s="86">
        <v>3095</v>
      </c>
      <c r="C9" s="86">
        <v>1886</v>
      </c>
      <c r="D9" s="86">
        <v>1209</v>
      </c>
      <c r="E9" s="86">
        <v>1796</v>
      </c>
      <c r="F9" s="86">
        <v>1103</v>
      </c>
      <c r="G9" s="86">
        <v>90</v>
      </c>
      <c r="H9" s="86">
        <v>106</v>
      </c>
      <c r="I9" s="97"/>
    </row>
    <row r="10" spans="1:11" x14ac:dyDescent="0.25">
      <c r="A10" s="99">
        <v>104</v>
      </c>
      <c r="B10" s="85">
        <v>3090</v>
      </c>
      <c r="C10" s="85">
        <v>1870</v>
      </c>
      <c r="D10" s="16">
        <v>1220</v>
      </c>
      <c r="E10" s="85">
        <v>1780</v>
      </c>
      <c r="F10" s="16">
        <v>1082</v>
      </c>
      <c r="G10" s="16">
        <v>90</v>
      </c>
      <c r="H10" s="16">
        <v>138</v>
      </c>
      <c r="I10" s="97"/>
    </row>
    <row r="11" spans="1:11" x14ac:dyDescent="0.25">
      <c r="A11" s="95">
        <v>105</v>
      </c>
      <c r="B11" s="86">
        <v>3158</v>
      </c>
      <c r="C11" s="86">
        <v>1926</v>
      </c>
      <c r="D11" s="86">
        <v>1232</v>
      </c>
      <c r="E11" s="86">
        <v>1843</v>
      </c>
      <c r="F11" s="86">
        <v>1151</v>
      </c>
      <c r="G11" s="86">
        <v>83</v>
      </c>
      <c r="H11" s="86">
        <v>81</v>
      </c>
      <c r="I11" s="97"/>
    </row>
    <row r="12" spans="1:11" x14ac:dyDescent="0.25">
      <c r="A12" s="99">
        <v>106</v>
      </c>
      <c r="B12" s="85">
        <f>SUM(C12+D12)</f>
        <v>3090</v>
      </c>
      <c r="C12" s="85">
        <f>SUM(E12+G12)</f>
        <v>1930</v>
      </c>
      <c r="D12" s="85">
        <f>SUM(F12+H12)</f>
        <v>1160</v>
      </c>
      <c r="E12" s="85">
        <v>1846</v>
      </c>
      <c r="F12" s="85">
        <v>1017</v>
      </c>
      <c r="G12" s="85">
        <v>84</v>
      </c>
      <c r="H12" s="85">
        <v>143</v>
      </c>
      <c r="I12" s="97"/>
    </row>
    <row r="13" spans="1:11" x14ac:dyDescent="0.25">
      <c r="A13" s="95">
        <v>107</v>
      </c>
      <c r="B13" s="86">
        <f>SUM(C13+D13)</f>
        <v>3091</v>
      </c>
      <c r="C13" s="86">
        <v>1968</v>
      </c>
      <c r="D13" s="86">
        <v>1123</v>
      </c>
      <c r="E13" s="86">
        <v>1844</v>
      </c>
      <c r="F13" s="86">
        <v>1024</v>
      </c>
      <c r="G13" s="86">
        <v>124</v>
      </c>
      <c r="H13" s="86">
        <v>99</v>
      </c>
      <c r="I13" s="97"/>
    </row>
    <row r="14" spans="1:11" x14ac:dyDescent="0.25">
      <c r="A14" s="99">
        <v>108</v>
      </c>
      <c r="B14" s="85">
        <f>SUM(C14+D14)</f>
        <v>3665</v>
      </c>
      <c r="C14" s="85">
        <v>1955</v>
      </c>
      <c r="D14" s="85">
        <v>1710</v>
      </c>
      <c r="E14" s="85">
        <v>1831</v>
      </c>
      <c r="F14" s="85">
        <v>1506</v>
      </c>
      <c r="G14" s="85">
        <v>124</v>
      </c>
      <c r="H14" s="85">
        <v>204</v>
      </c>
    </row>
    <row r="15" spans="1:11" x14ac:dyDescent="0.25">
      <c r="A15" s="55">
        <v>109</v>
      </c>
      <c r="B15" s="86">
        <f>SUM(C15+D15)</f>
        <v>3624</v>
      </c>
      <c r="C15" s="100">
        <v>1820</v>
      </c>
      <c r="D15" s="100">
        <v>1804</v>
      </c>
      <c r="E15" s="100">
        <v>1680</v>
      </c>
      <c r="F15" s="100">
        <v>1597</v>
      </c>
      <c r="G15" s="100">
        <v>140</v>
      </c>
      <c r="H15" s="100">
        <v>207</v>
      </c>
    </row>
    <row r="16" spans="1:11" x14ac:dyDescent="0.25">
      <c r="A16" s="88">
        <v>110</v>
      </c>
      <c r="B16" s="85">
        <v>4273</v>
      </c>
      <c r="C16" s="85">
        <v>2261</v>
      </c>
      <c r="D16" s="85">
        <v>2012</v>
      </c>
      <c r="E16" s="85">
        <v>2065</v>
      </c>
      <c r="F16" s="85">
        <v>1814</v>
      </c>
      <c r="G16" s="85">
        <v>196</v>
      </c>
      <c r="H16" s="85">
        <v>198</v>
      </c>
    </row>
    <row r="17" spans="1:8" x14ac:dyDescent="0.25">
      <c r="A17" s="55">
        <v>111</v>
      </c>
      <c r="B17" s="86">
        <v>4118</v>
      </c>
      <c r="C17" s="86">
        <v>2200</v>
      </c>
      <c r="D17" s="86">
        <v>1918</v>
      </c>
      <c r="E17" s="86">
        <v>1985</v>
      </c>
      <c r="F17" s="86">
        <v>1702</v>
      </c>
      <c r="G17" s="86">
        <v>215</v>
      </c>
      <c r="H17" s="86">
        <v>216</v>
      </c>
    </row>
    <row r="18" spans="1:8" x14ac:dyDescent="0.25">
      <c r="A18" s="99">
        <v>112</v>
      </c>
      <c r="B18" s="59">
        <f>C18+D18</f>
        <v>4413</v>
      </c>
      <c r="C18" s="59">
        <f>E18+G18</f>
        <v>2353</v>
      </c>
      <c r="D18" s="59">
        <f>F18+H18</f>
        <v>2060</v>
      </c>
      <c r="E18" s="59">
        <v>2010</v>
      </c>
      <c r="F18" s="59">
        <v>1778</v>
      </c>
      <c r="G18" s="59">
        <v>343</v>
      </c>
      <c r="H18" s="59">
        <v>282</v>
      </c>
    </row>
    <row r="19" spans="1:8" x14ac:dyDescent="0.25">
      <c r="A19" s="55">
        <v>113</v>
      </c>
      <c r="B19" s="86">
        <v>4344</v>
      </c>
      <c r="C19" s="86">
        <v>2321</v>
      </c>
      <c r="D19" s="86">
        <v>2023</v>
      </c>
      <c r="E19" s="86">
        <v>1888</v>
      </c>
      <c r="F19" s="86">
        <v>1679</v>
      </c>
      <c r="G19" s="86">
        <v>433</v>
      </c>
      <c r="H19" s="86">
        <v>344</v>
      </c>
    </row>
    <row r="20" spans="1:8" x14ac:dyDescent="0.25">
      <c r="A20" s="101">
        <v>114</v>
      </c>
      <c r="B20" s="85">
        <v>4474</v>
      </c>
      <c r="C20" s="85">
        <v>2429</v>
      </c>
      <c r="D20" s="85">
        <v>2045</v>
      </c>
      <c r="E20" s="85">
        <v>1906</v>
      </c>
      <c r="F20" s="85">
        <v>1694</v>
      </c>
      <c r="G20" s="85">
        <v>523</v>
      </c>
      <c r="H20" s="85">
        <v>351</v>
      </c>
    </row>
  </sheetData>
  <mergeCells count="6">
    <mergeCell ref="A1:H1"/>
    <mergeCell ref="A3:A4"/>
    <mergeCell ref="B3:B4"/>
    <mergeCell ref="C3:D3"/>
    <mergeCell ref="E3:F3"/>
    <mergeCell ref="G3:H3"/>
  </mergeCells>
  <phoneticPr fontId="7"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4"/>
  <sheetViews>
    <sheetView workbookViewId="0">
      <selection sqref="A1:M1"/>
    </sheetView>
  </sheetViews>
  <sheetFormatPr defaultColWidth="9" defaultRowHeight="16.5" x14ac:dyDescent="0.25"/>
  <cols>
    <col min="1" max="1" width="9.875" style="18" customWidth="1"/>
    <col min="2" max="2" width="6.125" style="18" bestFit="1" customWidth="1"/>
    <col min="3" max="3" width="11" style="18" bestFit="1" customWidth="1"/>
    <col min="4" max="4" width="13.5" style="18" bestFit="1" customWidth="1"/>
    <col min="5" max="7" width="16.125" style="18" bestFit="1" customWidth="1"/>
    <col min="8" max="10" width="13.625" style="18" customWidth="1"/>
    <col min="11" max="11" width="11.375" style="18" customWidth="1"/>
    <col min="12" max="12" width="16.125" style="18" bestFit="1" customWidth="1"/>
    <col min="13" max="13" width="15.5" style="18" bestFit="1" customWidth="1"/>
    <col min="14" max="16384" width="9" style="18"/>
  </cols>
  <sheetData>
    <row r="1" spans="1:13" ht="19.5" x14ac:dyDescent="0.25">
      <c r="A1" s="159" t="s">
        <v>97</v>
      </c>
      <c r="B1" s="160"/>
      <c r="C1" s="160"/>
      <c r="D1" s="160"/>
      <c r="E1" s="160"/>
      <c r="F1" s="160"/>
      <c r="G1" s="160"/>
      <c r="H1" s="160"/>
      <c r="I1" s="160"/>
      <c r="J1" s="160"/>
      <c r="K1" s="160"/>
      <c r="L1" s="160"/>
      <c r="M1" s="160"/>
    </row>
    <row r="2" spans="1:13" x14ac:dyDescent="0.25">
      <c r="A2" s="41" t="s">
        <v>70</v>
      </c>
      <c r="B2" s="42" t="s">
        <v>72</v>
      </c>
      <c r="C2" s="42" t="s">
        <v>31</v>
      </c>
      <c r="D2" s="42" t="s">
        <v>32</v>
      </c>
      <c r="E2" s="42" t="s">
        <v>33</v>
      </c>
      <c r="F2" s="42" t="s">
        <v>34</v>
      </c>
      <c r="G2" s="42" t="s">
        <v>35</v>
      </c>
      <c r="H2" s="42" t="s">
        <v>36</v>
      </c>
      <c r="I2" s="42" t="s">
        <v>37</v>
      </c>
      <c r="J2" s="42" t="s">
        <v>38</v>
      </c>
      <c r="K2" s="42" t="s">
        <v>39</v>
      </c>
      <c r="L2" s="42" t="s">
        <v>73</v>
      </c>
      <c r="M2" s="42" t="s">
        <v>40</v>
      </c>
    </row>
    <row r="3" spans="1:13" x14ac:dyDescent="0.25">
      <c r="A3" s="132">
        <v>101</v>
      </c>
      <c r="B3" s="55">
        <v>1</v>
      </c>
      <c r="C3" s="43">
        <v>112</v>
      </c>
      <c r="D3" s="43">
        <v>25</v>
      </c>
      <c r="E3" s="43">
        <v>19</v>
      </c>
      <c r="F3" s="43">
        <v>52</v>
      </c>
      <c r="G3" s="43">
        <v>420</v>
      </c>
      <c r="H3" s="43">
        <v>27</v>
      </c>
      <c r="I3" s="43">
        <v>695</v>
      </c>
      <c r="J3" s="43">
        <v>68</v>
      </c>
      <c r="K3" s="43">
        <v>1418</v>
      </c>
      <c r="L3" s="43">
        <v>17233</v>
      </c>
      <c r="M3" s="44">
        <f>K3/L3</f>
        <v>8.2283990019149308E-2</v>
      </c>
    </row>
    <row r="4" spans="1:13" x14ac:dyDescent="0.25">
      <c r="A4" s="133"/>
      <c r="B4" s="55">
        <v>2</v>
      </c>
      <c r="C4" s="43">
        <v>87</v>
      </c>
      <c r="D4" s="43">
        <v>33</v>
      </c>
      <c r="E4" s="43">
        <v>13</v>
      </c>
      <c r="F4" s="43">
        <v>50</v>
      </c>
      <c r="G4" s="43">
        <v>419</v>
      </c>
      <c r="H4" s="43">
        <v>27</v>
      </c>
      <c r="I4" s="43">
        <v>695</v>
      </c>
      <c r="J4" s="43">
        <v>66</v>
      </c>
      <c r="K4" s="43">
        <v>1390</v>
      </c>
      <c r="L4" s="43">
        <v>16566</v>
      </c>
      <c r="M4" s="44">
        <f>K4/L4</f>
        <v>8.3906797054207408E-2</v>
      </c>
    </row>
    <row r="5" spans="1:13" x14ac:dyDescent="0.25">
      <c r="A5" s="134">
        <v>102</v>
      </c>
      <c r="B5" s="88">
        <v>1</v>
      </c>
      <c r="C5" s="45">
        <v>97</v>
      </c>
      <c r="D5" s="45">
        <v>44</v>
      </c>
      <c r="E5" s="45">
        <v>22</v>
      </c>
      <c r="F5" s="45">
        <v>69</v>
      </c>
      <c r="G5" s="45">
        <v>404</v>
      </c>
      <c r="H5" s="45">
        <v>31</v>
      </c>
      <c r="I5" s="45">
        <v>572</v>
      </c>
      <c r="J5" s="45">
        <v>86</v>
      </c>
      <c r="K5" s="45">
        <v>1325</v>
      </c>
      <c r="L5" s="45">
        <v>16889</v>
      </c>
      <c r="M5" s="46">
        <f t="shared" ref="M5:M26" si="0">K5/L5</f>
        <v>7.8453431227426138E-2</v>
      </c>
    </row>
    <row r="6" spans="1:13" x14ac:dyDescent="0.25">
      <c r="A6" s="135"/>
      <c r="B6" s="88">
        <v>2</v>
      </c>
      <c r="C6" s="45">
        <v>83</v>
      </c>
      <c r="D6" s="45">
        <v>39</v>
      </c>
      <c r="E6" s="45">
        <v>19</v>
      </c>
      <c r="F6" s="45">
        <v>64</v>
      </c>
      <c r="G6" s="45">
        <v>397</v>
      </c>
      <c r="H6" s="45">
        <v>31</v>
      </c>
      <c r="I6" s="45">
        <v>572</v>
      </c>
      <c r="J6" s="45">
        <v>84</v>
      </c>
      <c r="K6" s="45">
        <v>1289</v>
      </c>
      <c r="L6" s="45">
        <v>16252</v>
      </c>
      <c r="M6" s="46">
        <f t="shared" si="0"/>
        <v>7.9313315284272712E-2</v>
      </c>
    </row>
    <row r="7" spans="1:13" x14ac:dyDescent="0.25">
      <c r="A7" s="132">
        <v>103</v>
      </c>
      <c r="B7" s="55">
        <v>1</v>
      </c>
      <c r="C7" s="43">
        <v>95</v>
      </c>
      <c r="D7" s="43">
        <v>65</v>
      </c>
      <c r="E7" s="43">
        <v>24</v>
      </c>
      <c r="F7" s="43">
        <v>72</v>
      </c>
      <c r="G7" s="43">
        <v>422</v>
      </c>
      <c r="H7" s="43">
        <v>38</v>
      </c>
      <c r="I7" s="43">
        <v>472</v>
      </c>
      <c r="J7" s="43">
        <v>85</v>
      </c>
      <c r="K7" s="43">
        <v>1273</v>
      </c>
      <c r="L7" s="43">
        <v>16507</v>
      </c>
      <c r="M7" s="44">
        <f t="shared" si="0"/>
        <v>7.7118798085660634E-2</v>
      </c>
    </row>
    <row r="8" spans="1:13" x14ac:dyDescent="0.25">
      <c r="A8" s="133"/>
      <c r="B8" s="55">
        <v>2</v>
      </c>
      <c r="C8" s="43">
        <v>78</v>
      </c>
      <c r="D8" s="43">
        <v>70</v>
      </c>
      <c r="E8" s="43">
        <v>24</v>
      </c>
      <c r="F8" s="43">
        <v>70</v>
      </c>
      <c r="G8" s="43">
        <v>405</v>
      </c>
      <c r="H8" s="43">
        <v>35</v>
      </c>
      <c r="I8" s="43">
        <v>472</v>
      </c>
      <c r="J8" s="43">
        <v>82</v>
      </c>
      <c r="K8" s="43">
        <v>1236</v>
      </c>
      <c r="L8" s="43">
        <v>15957</v>
      </c>
      <c r="M8" s="44">
        <f t="shared" si="0"/>
        <v>7.7458168828727206E-2</v>
      </c>
    </row>
    <row r="9" spans="1:13" x14ac:dyDescent="0.25">
      <c r="A9" s="134">
        <v>104</v>
      </c>
      <c r="B9" s="88">
        <v>1</v>
      </c>
      <c r="C9" s="45">
        <v>87</v>
      </c>
      <c r="D9" s="45">
        <v>93</v>
      </c>
      <c r="E9" s="45">
        <v>30</v>
      </c>
      <c r="F9" s="45">
        <v>74</v>
      </c>
      <c r="G9" s="45">
        <v>400</v>
      </c>
      <c r="H9" s="45">
        <v>29</v>
      </c>
      <c r="I9" s="45">
        <v>449</v>
      </c>
      <c r="J9" s="45">
        <v>88</v>
      </c>
      <c r="K9" s="45">
        <v>1250</v>
      </c>
      <c r="L9" s="45">
        <v>16279</v>
      </c>
      <c r="M9" s="46">
        <f t="shared" si="0"/>
        <v>7.6786043368757301E-2</v>
      </c>
    </row>
    <row r="10" spans="1:13" x14ac:dyDescent="0.25">
      <c r="A10" s="135"/>
      <c r="B10" s="88">
        <v>2</v>
      </c>
      <c r="C10" s="45">
        <v>70</v>
      </c>
      <c r="D10" s="45">
        <v>86</v>
      </c>
      <c r="E10" s="45">
        <v>31</v>
      </c>
      <c r="F10" s="45">
        <v>76</v>
      </c>
      <c r="G10" s="45">
        <v>386</v>
      </c>
      <c r="H10" s="45">
        <v>27</v>
      </c>
      <c r="I10" s="45">
        <v>449</v>
      </c>
      <c r="J10" s="45">
        <v>89</v>
      </c>
      <c r="K10" s="45">
        <v>1214</v>
      </c>
      <c r="L10" s="45">
        <v>15660</v>
      </c>
      <c r="M10" s="46">
        <f t="shared" si="0"/>
        <v>7.7522349936143042E-2</v>
      </c>
    </row>
    <row r="11" spans="1:13" x14ac:dyDescent="0.25">
      <c r="A11" s="132">
        <v>105</v>
      </c>
      <c r="B11" s="55">
        <v>1</v>
      </c>
      <c r="C11" s="43">
        <v>71</v>
      </c>
      <c r="D11" s="43">
        <v>104</v>
      </c>
      <c r="E11" s="43">
        <v>33</v>
      </c>
      <c r="F11" s="43">
        <v>77</v>
      </c>
      <c r="G11" s="43">
        <v>379</v>
      </c>
      <c r="H11" s="43">
        <v>22</v>
      </c>
      <c r="I11" s="43">
        <v>426</v>
      </c>
      <c r="J11" s="43">
        <v>91</v>
      </c>
      <c r="K11" s="43">
        <v>1203</v>
      </c>
      <c r="L11" s="43">
        <v>16213</v>
      </c>
      <c r="M11" s="44">
        <f t="shared" si="0"/>
        <v>7.4199716277061623E-2</v>
      </c>
    </row>
    <row r="12" spans="1:13" x14ac:dyDescent="0.25">
      <c r="A12" s="133"/>
      <c r="B12" s="55">
        <v>2</v>
      </c>
      <c r="C12" s="43">
        <v>61</v>
      </c>
      <c r="D12" s="43">
        <v>91</v>
      </c>
      <c r="E12" s="43">
        <v>30</v>
      </c>
      <c r="F12" s="43">
        <v>73</v>
      </c>
      <c r="G12" s="43">
        <v>364</v>
      </c>
      <c r="H12" s="43">
        <v>21</v>
      </c>
      <c r="I12" s="43">
        <v>426</v>
      </c>
      <c r="J12" s="43">
        <v>83</v>
      </c>
      <c r="K12" s="43">
        <v>1149</v>
      </c>
      <c r="L12" s="43">
        <v>15658</v>
      </c>
      <c r="M12" s="44">
        <f t="shared" si="0"/>
        <v>7.3381019287265301E-2</v>
      </c>
    </row>
    <row r="13" spans="1:13" x14ac:dyDescent="0.25">
      <c r="A13" s="134">
        <v>106</v>
      </c>
      <c r="B13" s="88">
        <v>1</v>
      </c>
      <c r="C13" s="45">
        <v>77</v>
      </c>
      <c r="D13" s="45">
        <v>98</v>
      </c>
      <c r="E13" s="45">
        <v>31</v>
      </c>
      <c r="F13" s="45">
        <v>71</v>
      </c>
      <c r="G13" s="45">
        <v>351</v>
      </c>
      <c r="H13" s="45">
        <v>20</v>
      </c>
      <c r="I13" s="45">
        <v>312</v>
      </c>
      <c r="J13" s="45">
        <v>93</v>
      </c>
      <c r="K13" s="45">
        <v>1053</v>
      </c>
      <c r="L13" s="45">
        <v>16165</v>
      </c>
      <c r="M13" s="47">
        <f t="shared" si="0"/>
        <v>6.5140736158366838E-2</v>
      </c>
    </row>
    <row r="14" spans="1:13" x14ac:dyDescent="0.25">
      <c r="A14" s="135"/>
      <c r="B14" s="88">
        <v>2</v>
      </c>
      <c r="C14" s="48">
        <v>61</v>
      </c>
      <c r="D14" s="48">
        <v>87</v>
      </c>
      <c r="E14" s="48">
        <v>30</v>
      </c>
      <c r="F14" s="48">
        <v>67</v>
      </c>
      <c r="G14" s="48">
        <v>329</v>
      </c>
      <c r="H14" s="48">
        <v>24</v>
      </c>
      <c r="I14" s="48">
        <v>312</v>
      </c>
      <c r="J14" s="48">
        <v>91</v>
      </c>
      <c r="K14" s="45">
        <v>1001</v>
      </c>
      <c r="L14" s="45">
        <v>15480</v>
      </c>
      <c r="M14" s="47">
        <f t="shared" si="0"/>
        <v>6.4664082687338503E-2</v>
      </c>
    </row>
    <row r="15" spans="1:13" x14ac:dyDescent="0.25">
      <c r="A15" s="132">
        <v>107</v>
      </c>
      <c r="B15" s="55">
        <v>1</v>
      </c>
      <c r="C15" s="43">
        <v>72</v>
      </c>
      <c r="D15" s="43">
        <v>101</v>
      </c>
      <c r="E15" s="43">
        <v>30</v>
      </c>
      <c r="F15" s="43">
        <v>61</v>
      </c>
      <c r="G15" s="43">
        <v>323</v>
      </c>
      <c r="H15" s="43">
        <v>22</v>
      </c>
      <c r="I15" s="43">
        <v>328</v>
      </c>
      <c r="J15" s="43">
        <v>104</v>
      </c>
      <c r="K15" s="49">
        <v>1041</v>
      </c>
      <c r="L15" s="43">
        <v>16111</v>
      </c>
      <c r="M15" s="50">
        <f t="shared" si="0"/>
        <v>6.4614238718887718E-2</v>
      </c>
    </row>
    <row r="16" spans="1:13" x14ac:dyDescent="0.25">
      <c r="A16" s="133"/>
      <c r="B16" s="55">
        <v>2</v>
      </c>
      <c r="C16" s="43">
        <v>66</v>
      </c>
      <c r="D16" s="43">
        <v>82</v>
      </c>
      <c r="E16" s="43">
        <v>31</v>
      </c>
      <c r="F16" s="43">
        <v>57</v>
      </c>
      <c r="G16" s="43">
        <v>322</v>
      </c>
      <c r="H16" s="43">
        <v>20</v>
      </c>
      <c r="I16" s="43">
        <v>328</v>
      </c>
      <c r="J16" s="43">
        <v>101</v>
      </c>
      <c r="K16" s="49">
        <v>1007</v>
      </c>
      <c r="L16" s="43">
        <v>15486</v>
      </c>
      <c r="M16" s="50">
        <f t="shared" si="0"/>
        <v>6.5026475526281796E-2</v>
      </c>
    </row>
    <row r="17" spans="1:13" x14ac:dyDescent="0.25">
      <c r="A17" s="134">
        <v>108</v>
      </c>
      <c r="B17" s="88">
        <v>1</v>
      </c>
      <c r="C17" s="45">
        <v>69</v>
      </c>
      <c r="D17" s="45">
        <v>98</v>
      </c>
      <c r="E17" s="45">
        <v>38</v>
      </c>
      <c r="F17" s="45">
        <v>65</v>
      </c>
      <c r="G17" s="45">
        <v>323</v>
      </c>
      <c r="H17" s="45">
        <v>20</v>
      </c>
      <c r="I17" s="45">
        <v>299</v>
      </c>
      <c r="J17" s="45">
        <v>114</v>
      </c>
      <c r="K17" s="45">
        <v>1026</v>
      </c>
      <c r="L17" s="45">
        <v>15547</v>
      </c>
      <c r="M17" s="47">
        <f t="shared" si="0"/>
        <v>6.5993439248729663E-2</v>
      </c>
    </row>
    <row r="18" spans="1:13" x14ac:dyDescent="0.25">
      <c r="A18" s="135"/>
      <c r="B18" s="88">
        <v>2</v>
      </c>
      <c r="C18" s="45">
        <v>59</v>
      </c>
      <c r="D18" s="45">
        <v>75</v>
      </c>
      <c r="E18" s="45">
        <v>35</v>
      </c>
      <c r="F18" s="45">
        <v>62</v>
      </c>
      <c r="G18" s="45">
        <v>322</v>
      </c>
      <c r="H18" s="45">
        <v>22</v>
      </c>
      <c r="I18" s="45">
        <v>299</v>
      </c>
      <c r="J18" s="45">
        <v>111</v>
      </c>
      <c r="K18" s="45">
        <v>985</v>
      </c>
      <c r="L18" s="45">
        <v>16185</v>
      </c>
      <c r="M18" s="47">
        <f t="shared" si="0"/>
        <v>6.0858819894964472E-2</v>
      </c>
    </row>
    <row r="19" spans="1:13" x14ac:dyDescent="0.25">
      <c r="A19" s="132">
        <v>109</v>
      </c>
      <c r="B19" s="55">
        <v>1</v>
      </c>
      <c r="C19" s="51">
        <v>80</v>
      </c>
      <c r="D19" s="51">
        <v>98</v>
      </c>
      <c r="E19" s="51">
        <v>35</v>
      </c>
      <c r="F19" s="51">
        <v>66</v>
      </c>
      <c r="G19" s="51">
        <v>343</v>
      </c>
      <c r="H19" s="51">
        <v>28</v>
      </c>
      <c r="I19" s="51">
        <v>299</v>
      </c>
      <c r="J19" s="51">
        <v>125</v>
      </c>
      <c r="K19" s="51">
        <v>1074</v>
      </c>
      <c r="L19" s="51">
        <v>16192</v>
      </c>
      <c r="M19" s="52">
        <f t="shared" si="0"/>
        <v>6.6329051383399215E-2</v>
      </c>
    </row>
    <row r="20" spans="1:13" x14ac:dyDescent="0.25">
      <c r="A20" s="133"/>
      <c r="B20" s="55">
        <v>2</v>
      </c>
      <c r="C20" s="51">
        <v>74</v>
      </c>
      <c r="D20" s="51">
        <v>87</v>
      </c>
      <c r="E20" s="51">
        <v>31</v>
      </c>
      <c r="F20" s="51">
        <v>62</v>
      </c>
      <c r="G20" s="51">
        <v>325</v>
      </c>
      <c r="H20" s="51">
        <v>28</v>
      </c>
      <c r="I20" s="51">
        <v>299</v>
      </c>
      <c r="J20" s="51">
        <v>126</v>
      </c>
      <c r="K20" s="51">
        <v>1032</v>
      </c>
      <c r="L20" s="51">
        <v>15567</v>
      </c>
      <c r="M20" s="52">
        <f t="shared" si="0"/>
        <v>6.6294083638465992E-2</v>
      </c>
    </row>
    <row r="21" spans="1:13" x14ac:dyDescent="0.25">
      <c r="A21" s="134">
        <v>110</v>
      </c>
      <c r="B21" s="88">
        <v>1</v>
      </c>
      <c r="C21" s="45">
        <v>102</v>
      </c>
      <c r="D21" s="45">
        <v>118</v>
      </c>
      <c r="E21" s="45">
        <v>38</v>
      </c>
      <c r="F21" s="45">
        <v>73</v>
      </c>
      <c r="G21" s="45">
        <v>325</v>
      </c>
      <c r="H21" s="45">
        <v>27</v>
      </c>
      <c r="I21" s="45">
        <v>302</v>
      </c>
      <c r="J21" s="45">
        <v>134</v>
      </c>
      <c r="K21" s="45">
        <v>1119</v>
      </c>
      <c r="L21" s="45">
        <v>16294</v>
      </c>
      <c r="M21" s="47">
        <f t="shared" si="0"/>
        <v>6.8675586105314837E-2</v>
      </c>
    </row>
    <row r="22" spans="1:13" x14ac:dyDescent="0.25">
      <c r="A22" s="135"/>
      <c r="B22" s="88">
        <v>2</v>
      </c>
      <c r="C22" s="45">
        <v>101</v>
      </c>
      <c r="D22" s="45">
        <v>103</v>
      </c>
      <c r="E22" s="45">
        <v>36</v>
      </c>
      <c r="F22" s="45">
        <v>65</v>
      </c>
      <c r="G22" s="45">
        <v>311</v>
      </c>
      <c r="H22" s="45">
        <v>25</v>
      </c>
      <c r="I22" s="45">
        <v>302</v>
      </c>
      <c r="J22" s="45">
        <v>131</v>
      </c>
      <c r="K22" s="45">
        <v>1074</v>
      </c>
      <c r="L22" s="45">
        <v>15705</v>
      </c>
      <c r="M22" s="47">
        <f t="shared" si="0"/>
        <v>6.8385864374403055E-2</v>
      </c>
    </row>
    <row r="23" spans="1:13" x14ac:dyDescent="0.25">
      <c r="A23" s="132">
        <v>111</v>
      </c>
      <c r="B23" s="55">
        <v>1</v>
      </c>
      <c r="C23" s="51">
        <v>125</v>
      </c>
      <c r="D23" s="51">
        <v>127</v>
      </c>
      <c r="E23" s="51">
        <v>36</v>
      </c>
      <c r="F23" s="51">
        <v>66</v>
      </c>
      <c r="G23" s="51">
        <v>324</v>
      </c>
      <c r="H23" s="51">
        <v>28</v>
      </c>
      <c r="I23" s="51">
        <v>296</v>
      </c>
      <c r="J23" s="51">
        <v>145</v>
      </c>
      <c r="K23" s="58">
        <v>1147</v>
      </c>
      <c r="L23" s="58">
        <v>16705</v>
      </c>
      <c r="M23" s="52">
        <f t="shared" si="0"/>
        <v>6.8662077222388512E-2</v>
      </c>
    </row>
    <row r="24" spans="1:13" x14ac:dyDescent="0.25">
      <c r="A24" s="133"/>
      <c r="B24" s="55">
        <v>2</v>
      </c>
      <c r="C24" s="51">
        <v>108</v>
      </c>
      <c r="D24" s="51">
        <v>120</v>
      </c>
      <c r="E24" s="51">
        <v>32</v>
      </c>
      <c r="F24" s="51">
        <v>57</v>
      </c>
      <c r="G24" s="51">
        <v>311</v>
      </c>
      <c r="H24" s="51">
        <v>28</v>
      </c>
      <c r="I24" s="51">
        <v>296</v>
      </c>
      <c r="J24" s="51">
        <v>140</v>
      </c>
      <c r="K24" s="58">
        <v>1092</v>
      </c>
      <c r="L24" s="58">
        <v>16064</v>
      </c>
      <c r="M24" s="52">
        <f t="shared" si="0"/>
        <v>6.7978087649402386E-2</v>
      </c>
    </row>
    <row r="25" spans="1:13" x14ac:dyDescent="0.25">
      <c r="A25" s="134">
        <v>112</v>
      </c>
      <c r="B25" s="88">
        <v>1</v>
      </c>
      <c r="C25" s="59">
        <v>118</v>
      </c>
      <c r="D25" s="59">
        <v>147</v>
      </c>
      <c r="E25" s="59">
        <v>40</v>
      </c>
      <c r="F25" s="59">
        <v>72</v>
      </c>
      <c r="G25" s="59">
        <v>313</v>
      </c>
      <c r="H25" s="59">
        <v>29</v>
      </c>
      <c r="I25" s="59">
        <v>278</v>
      </c>
      <c r="J25" s="59">
        <v>143</v>
      </c>
      <c r="K25" s="59">
        <v>1140</v>
      </c>
      <c r="L25" s="59">
        <v>16981</v>
      </c>
      <c r="M25" s="47">
        <f t="shared" si="0"/>
        <v>6.7133855485542668E-2</v>
      </c>
    </row>
    <row r="26" spans="1:13" x14ac:dyDescent="0.25">
      <c r="A26" s="135"/>
      <c r="B26" s="88">
        <v>2</v>
      </c>
      <c r="C26" s="59">
        <v>87</v>
      </c>
      <c r="D26" s="59">
        <v>120</v>
      </c>
      <c r="E26" s="59">
        <v>33</v>
      </c>
      <c r="F26" s="59">
        <v>69</v>
      </c>
      <c r="G26" s="59">
        <v>305</v>
      </c>
      <c r="H26" s="59">
        <v>29</v>
      </c>
      <c r="I26" s="59">
        <v>278</v>
      </c>
      <c r="J26" s="59">
        <v>144</v>
      </c>
      <c r="K26" s="59">
        <v>1065</v>
      </c>
      <c r="L26" s="59">
        <v>16268</v>
      </c>
      <c r="M26" s="47">
        <f t="shared" si="0"/>
        <v>6.5465945414310306E-2</v>
      </c>
    </row>
    <row r="27" spans="1:13" x14ac:dyDescent="0.25">
      <c r="A27" s="128">
        <v>113</v>
      </c>
      <c r="B27" s="6">
        <v>1</v>
      </c>
      <c r="C27" s="92">
        <v>105</v>
      </c>
      <c r="D27" s="92">
        <v>133</v>
      </c>
      <c r="E27" s="92">
        <v>39</v>
      </c>
      <c r="F27" s="92">
        <v>77</v>
      </c>
      <c r="G27" s="92">
        <v>299</v>
      </c>
      <c r="H27" s="92">
        <v>26</v>
      </c>
      <c r="I27" s="92">
        <v>298</v>
      </c>
      <c r="J27" s="92">
        <v>147</v>
      </c>
      <c r="K27" s="92">
        <v>1124</v>
      </c>
      <c r="L27" s="92">
        <v>17066</v>
      </c>
      <c r="M27" s="93">
        <f>K27/L27</f>
        <v>6.5861947732333295E-2</v>
      </c>
    </row>
    <row r="28" spans="1:13" x14ac:dyDescent="0.25">
      <c r="A28" s="129"/>
      <c r="B28" s="6">
        <v>2</v>
      </c>
      <c r="C28" s="92">
        <v>91</v>
      </c>
      <c r="D28" s="92">
        <v>128</v>
      </c>
      <c r="E28" s="92">
        <v>36</v>
      </c>
      <c r="F28" s="92">
        <v>74</v>
      </c>
      <c r="G28" s="92">
        <v>306</v>
      </c>
      <c r="H28" s="92">
        <v>26</v>
      </c>
      <c r="I28" s="92">
        <v>298</v>
      </c>
      <c r="J28" s="92">
        <v>148</v>
      </c>
      <c r="K28" s="92">
        <v>1107</v>
      </c>
      <c r="L28" s="92">
        <v>16358</v>
      </c>
      <c r="M28" s="93">
        <f>K28/L28</f>
        <v>6.7673309695561804E-2</v>
      </c>
    </row>
    <row r="29" spans="1:13" x14ac:dyDescent="0.25">
      <c r="A29" s="134">
        <v>114</v>
      </c>
      <c r="B29" s="103">
        <v>1</v>
      </c>
      <c r="C29" s="59">
        <v>110</v>
      </c>
      <c r="D29" s="59">
        <v>136</v>
      </c>
      <c r="E29" s="59">
        <v>31</v>
      </c>
      <c r="F29" s="59">
        <v>86</v>
      </c>
      <c r="G29" s="59">
        <v>312</v>
      </c>
      <c r="H29" s="59">
        <v>26</v>
      </c>
      <c r="I29" s="59">
        <v>244</v>
      </c>
      <c r="J29" s="59">
        <v>158</v>
      </c>
      <c r="K29" s="59">
        <v>1103</v>
      </c>
      <c r="L29" s="59">
        <v>17040</v>
      </c>
      <c r="M29" s="47">
        <f t="shared" ref="M29:M30" si="1">K29/L29</f>
        <v>6.4730046948356809E-2</v>
      </c>
    </row>
    <row r="30" spans="1:13" x14ac:dyDescent="0.25">
      <c r="A30" s="135"/>
      <c r="B30" s="103">
        <v>2</v>
      </c>
      <c r="C30" s="59">
        <v>92</v>
      </c>
      <c r="D30" s="59">
        <v>124</v>
      </c>
      <c r="E30" s="59">
        <v>29</v>
      </c>
      <c r="F30" s="59">
        <v>81</v>
      </c>
      <c r="G30" s="59">
        <v>297</v>
      </c>
      <c r="H30" s="59">
        <v>27</v>
      </c>
      <c r="I30" s="59">
        <v>244</v>
      </c>
      <c r="J30" s="59">
        <v>156</v>
      </c>
      <c r="K30" s="59">
        <v>1050</v>
      </c>
      <c r="L30" s="59">
        <v>16404</v>
      </c>
      <c r="M30" s="47">
        <f t="shared" si="1"/>
        <v>6.4008778346744691E-2</v>
      </c>
    </row>
    <row r="31" spans="1:13" x14ac:dyDescent="0.25">
      <c r="L31" s="53"/>
    </row>
    <row r="32" spans="1:13" x14ac:dyDescent="0.25">
      <c r="A32" s="18" t="s">
        <v>86</v>
      </c>
    </row>
    <row r="33" spans="1:1" x14ac:dyDescent="0.25">
      <c r="A33" s="18" t="s">
        <v>87</v>
      </c>
    </row>
    <row r="34" spans="1:1" x14ac:dyDescent="0.25">
      <c r="A34" s="18" t="s">
        <v>88</v>
      </c>
    </row>
  </sheetData>
  <mergeCells count="15">
    <mergeCell ref="A29:A30"/>
    <mergeCell ref="A27:A28"/>
    <mergeCell ref="A25:A26"/>
    <mergeCell ref="A23:A24"/>
    <mergeCell ref="A21:A22"/>
    <mergeCell ref="A1:M1"/>
    <mergeCell ref="A19:A20"/>
    <mergeCell ref="A17:A18"/>
    <mergeCell ref="A15:A16"/>
    <mergeCell ref="A3:A4"/>
    <mergeCell ref="A5:A6"/>
    <mergeCell ref="A7:A8"/>
    <mergeCell ref="A9:A10"/>
    <mergeCell ref="A11:A12"/>
    <mergeCell ref="A13:A14"/>
  </mergeCells>
  <phoneticPr fontId="7"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表8-1 各類獎助學金獲獎人數及金額統計表</vt:lpstr>
      <vt:lpstr>表8-2 學生社會服務統計表</vt:lpstr>
      <vt:lpstr>表8-3 學生社團統計表</vt:lpstr>
      <vt:lpstr>表8-4 健諮中心輔導統計表</vt:lpstr>
      <vt:lpstr>表8-5 學生住宿統計表</vt:lpstr>
      <vt:lpstr>表8-6 弱勢學生統計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2018-07-03T08:10:16Z</cp:lastPrinted>
  <dcterms:created xsi:type="dcterms:W3CDTF">2014-07-29T03:03:54Z</dcterms:created>
  <dcterms:modified xsi:type="dcterms:W3CDTF">2026-08-04T02:23:39Z</dcterms:modified>
</cp:coreProperties>
</file>