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資料彙整\統計年報\2025\"/>
    </mc:Choice>
  </mc:AlternateContent>
  <xr:revisionPtr revIDLastSave="0" documentId="13_ncr:1_{8461EBBD-D2AB-4CD6-A295-116ADA992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9-1 畢業學生就業概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31" i="4" l="1"/>
  <c r="P131" i="4"/>
  <c r="N131" i="4"/>
  <c r="L131" i="4"/>
  <c r="J131" i="4"/>
  <c r="H131" i="4"/>
  <c r="F131" i="4"/>
  <c r="D131" i="4"/>
  <c r="T130" i="4"/>
  <c r="M130" i="4" s="1"/>
  <c r="S130" i="4"/>
  <c r="Q130" i="4"/>
  <c r="O130" i="4"/>
  <c r="T129" i="4"/>
  <c r="I129" i="4" s="1"/>
  <c r="S129" i="4"/>
  <c r="Q129" i="4"/>
  <c r="O129" i="4"/>
  <c r="M129" i="4"/>
  <c r="K129" i="4"/>
  <c r="T128" i="4"/>
  <c r="E128" i="4" s="1"/>
  <c r="S128" i="4"/>
  <c r="Q128" i="4"/>
  <c r="O128" i="4"/>
  <c r="M128" i="4"/>
  <c r="K128" i="4"/>
  <c r="I128" i="4"/>
  <c r="G128" i="4"/>
  <c r="R127" i="4"/>
  <c r="P127" i="4"/>
  <c r="N127" i="4"/>
  <c r="L127" i="4"/>
  <c r="J127" i="4"/>
  <c r="H127" i="4"/>
  <c r="F127" i="4"/>
  <c r="D127" i="4"/>
  <c r="T126" i="4"/>
  <c r="M126" i="4" s="1"/>
  <c r="S126" i="4"/>
  <c r="Q126" i="4"/>
  <c r="O126" i="4"/>
  <c r="T125" i="4"/>
  <c r="I125" i="4" s="1"/>
  <c r="S125" i="4"/>
  <c r="Q125" i="4"/>
  <c r="O125" i="4"/>
  <c r="M125" i="4"/>
  <c r="K125" i="4"/>
  <c r="T124" i="4"/>
  <c r="E124" i="4" s="1"/>
  <c r="S124" i="4"/>
  <c r="Q124" i="4"/>
  <c r="O124" i="4"/>
  <c r="M124" i="4"/>
  <c r="K124" i="4"/>
  <c r="I124" i="4"/>
  <c r="G124" i="4"/>
  <c r="R123" i="4"/>
  <c r="P123" i="4"/>
  <c r="N123" i="4"/>
  <c r="L123" i="4"/>
  <c r="J123" i="4"/>
  <c r="H123" i="4"/>
  <c r="F123" i="4"/>
  <c r="D123" i="4"/>
  <c r="T122" i="4"/>
  <c r="M122" i="4" s="1"/>
  <c r="S122" i="4"/>
  <c r="Q122" i="4"/>
  <c r="O122" i="4"/>
  <c r="T121" i="4"/>
  <c r="I121" i="4" s="1"/>
  <c r="S121" i="4"/>
  <c r="Q121" i="4"/>
  <c r="O121" i="4"/>
  <c r="M121" i="4"/>
  <c r="K121" i="4"/>
  <c r="T120" i="4"/>
  <c r="E120" i="4" s="1"/>
  <c r="S120" i="4"/>
  <c r="U120" i="4" s="1"/>
  <c r="Q120" i="4"/>
  <c r="O120" i="4"/>
  <c r="M120" i="4"/>
  <c r="K120" i="4"/>
  <c r="I120" i="4"/>
  <c r="G120" i="4"/>
  <c r="G123" i="4" l="1"/>
  <c r="I123" i="4"/>
  <c r="U124" i="4"/>
  <c r="E127" i="4"/>
  <c r="O131" i="4"/>
  <c r="I127" i="4"/>
  <c r="U128" i="4"/>
  <c r="Q127" i="4"/>
  <c r="O123" i="4"/>
  <c r="G131" i="4"/>
  <c r="U121" i="4"/>
  <c r="Q123" i="4"/>
  <c r="S123" i="4"/>
  <c r="E122" i="4"/>
  <c r="E126" i="4"/>
  <c r="E130" i="4"/>
  <c r="G122" i="4"/>
  <c r="G126" i="4"/>
  <c r="G130" i="4"/>
  <c r="E121" i="4"/>
  <c r="I122" i="4"/>
  <c r="T123" i="4"/>
  <c r="K123" i="4" s="1"/>
  <c r="E125" i="4"/>
  <c r="I126" i="4"/>
  <c r="T127" i="4"/>
  <c r="K127" i="4" s="1"/>
  <c r="E129" i="4"/>
  <c r="I130" i="4"/>
  <c r="U130" i="4" s="1"/>
  <c r="T131" i="4"/>
  <c r="K131" i="4" s="1"/>
  <c r="G121" i="4"/>
  <c r="K122" i="4"/>
  <c r="U122" i="4" s="1"/>
  <c r="G125" i="4"/>
  <c r="U125" i="4" s="1"/>
  <c r="K126" i="4"/>
  <c r="U126" i="4" s="1"/>
  <c r="G129" i="4"/>
  <c r="U129" i="4" s="1"/>
  <c r="K130" i="4"/>
  <c r="E131" i="4" l="1"/>
  <c r="O127" i="4"/>
  <c r="M123" i="4"/>
  <c r="U123" i="4" s="1"/>
  <c r="Q131" i="4"/>
  <c r="G127" i="4"/>
  <c r="I131" i="4"/>
  <c r="E123" i="4"/>
  <c r="M127" i="4"/>
  <c r="S131" i="4"/>
  <c r="S127" i="4"/>
  <c r="M131" i="4"/>
  <c r="U131" i="4" l="1"/>
  <c r="U127" i="4"/>
  <c r="L91" i="4" l="1"/>
  <c r="M91" i="4"/>
  <c r="O91" i="4"/>
  <c r="R119" i="4"/>
  <c r="P119" i="4"/>
  <c r="N119" i="4"/>
  <c r="L119" i="4"/>
  <c r="J119" i="4"/>
  <c r="H119" i="4"/>
  <c r="F119" i="4"/>
  <c r="D119" i="4"/>
  <c r="T118" i="4"/>
  <c r="M118" i="4" s="1"/>
  <c r="Q118" i="4"/>
  <c r="T117" i="4"/>
  <c r="S117" i="4" s="1"/>
  <c r="T116" i="4"/>
  <c r="S116" i="4" s="1"/>
  <c r="R115" i="4"/>
  <c r="P115" i="4"/>
  <c r="N115" i="4"/>
  <c r="L115" i="4"/>
  <c r="J115" i="4"/>
  <c r="H115" i="4"/>
  <c r="F115" i="4"/>
  <c r="D115" i="4"/>
  <c r="T114" i="4"/>
  <c r="M114" i="4" s="1"/>
  <c r="S114" i="4"/>
  <c r="Q114" i="4"/>
  <c r="O114" i="4"/>
  <c r="I114" i="4"/>
  <c r="G114" i="4"/>
  <c r="E114" i="4"/>
  <c r="T113" i="4"/>
  <c r="S113" i="4" s="1"/>
  <c r="T112" i="4"/>
  <c r="S112" i="4" s="1"/>
  <c r="R111" i="4"/>
  <c r="P111" i="4"/>
  <c r="N111" i="4"/>
  <c r="L111" i="4"/>
  <c r="J111" i="4"/>
  <c r="H111" i="4"/>
  <c r="F111" i="4"/>
  <c r="D111" i="4"/>
  <c r="T110" i="4"/>
  <c r="M110" i="4" s="1"/>
  <c r="O110" i="4"/>
  <c r="E110" i="4"/>
  <c r="T109" i="4"/>
  <c r="S109" i="4" s="1"/>
  <c r="T108" i="4"/>
  <c r="S108" i="4" s="1"/>
  <c r="S107" i="4"/>
  <c r="Q107" i="4"/>
  <c r="O107" i="4"/>
  <c r="M107" i="4"/>
  <c r="K107" i="4"/>
  <c r="T107" i="4"/>
  <c r="I107" i="4" s="1"/>
  <c r="R107" i="4"/>
  <c r="P107" i="4"/>
  <c r="N107" i="4"/>
  <c r="L107" i="4"/>
  <c r="J107" i="4"/>
  <c r="H107" i="4"/>
  <c r="F107" i="4"/>
  <c r="D107" i="4"/>
  <c r="T106" i="4"/>
  <c r="K106" i="4" s="1"/>
  <c r="T103" i="4"/>
  <c r="S103" i="4" s="1"/>
  <c r="R103" i="4"/>
  <c r="P103" i="4"/>
  <c r="N103" i="4"/>
  <c r="L103" i="4"/>
  <c r="J103" i="4"/>
  <c r="H103" i="4"/>
  <c r="F103" i="4"/>
  <c r="D103" i="4"/>
  <c r="E101" i="4"/>
  <c r="T99" i="4"/>
  <c r="S99" i="4" s="1"/>
  <c r="E99" i="4"/>
  <c r="U100" i="4"/>
  <c r="T105" i="4"/>
  <c r="Q105" i="4" s="1"/>
  <c r="T104" i="4"/>
  <c r="M104" i="4" s="1"/>
  <c r="T102" i="4"/>
  <c r="O102" i="4" s="1"/>
  <c r="T101" i="4"/>
  <c r="I101" i="4" s="1"/>
  <c r="T100" i="4"/>
  <c r="E100" i="4" s="1"/>
  <c r="U96" i="4"/>
  <c r="U97" i="4"/>
  <c r="U98" i="4"/>
  <c r="M100" i="4"/>
  <c r="K97" i="4"/>
  <c r="K98" i="4"/>
  <c r="I100" i="4"/>
  <c r="T96" i="4"/>
  <c r="R99" i="4"/>
  <c r="P99" i="4"/>
  <c r="N99" i="4"/>
  <c r="L99" i="4"/>
  <c r="J99" i="4"/>
  <c r="H99" i="4"/>
  <c r="F99" i="4"/>
  <c r="D99" i="4"/>
  <c r="T98" i="4"/>
  <c r="G98" i="4" s="1"/>
  <c r="T97" i="4"/>
  <c r="E96" i="4"/>
  <c r="D87" i="4"/>
  <c r="D91" i="4"/>
  <c r="S118" i="4" l="1"/>
  <c r="O118" i="4"/>
  <c r="G118" i="4"/>
  <c r="I118" i="4"/>
  <c r="K118" i="4"/>
  <c r="U118" i="4" s="1"/>
  <c r="E118" i="4"/>
  <c r="E117" i="4"/>
  <c r="G117" i="4"/>
  <c r="K117" i="4"/>
  <c r="M117" i="4"/>
  <c r="O117" i="4"/>
  <c r="Q117" i="4"/>
  <c r="K114" i="4"/>
  <c r="U114" i="4" s="1"/>
  <c r="G113" i="4"/>
  <c r="K113" i="4"/>
  <c r="M113" i="4"/>
  <c r="O113" i="4"/>
  <c r="Q113" i="4"/>
  <c r="E113" i="4"/>
  <c r="Q110" i="4"/>
  <c r="S110" i="4"/>
  <c r="G110" i="4"/>
  <c r="I110" i="4"/>
  <c r="K110" i="4"/>
  <c r="E109" i="4"/>
  <c r="G109" i="4"/>
  <c r="K109" i="4"/>
  <c r="M109" i="4"/>
  <c r="O109" i="4"/>
  <c r="Q109" i="4"/>
  <c r="T111" i="4"/>
  <c r="S111" i="4" s="1"/>
  <c r="T119" i="4"/>
  <c r="I119" i="4" s="1"/>
  <c r="E108" i="4"/>
  <c r="I109" i="4"/>
  <c r="E112" i="4"/>
  <c r="I113" i="4"/>
  <c r="E116" i="4"/>
  <c r="I117" i="4"/>
  <c r="T115" i="4"/>
  <c r="S115" i="4" s="1"/>
  <c r="I108" i="4"/>
  <c r="K116" i="4"/>
  <c r="M108" i="4"/>
  <c r="M112" i="4"/>
  <c r="M116" i="4"/>
  <c r="O108" i="4"/>
  <c r="O112" i="4"/>
  <c r="O116" i="4"/>
  <c r="G108" i="4"/>
  <c r="G112" i="4"/>
  <c r="G116" i="4"/>
  <c r="I112" i="4"/>
  <c r="K108" i="4"/>
  <c r="K112" i="4"/>
  <c r="Q108" i="4"/>
  <c r="Q112" i="4"/>
  <c r="Q116" i="4"/>
  <c r="I116" i="4"/>
  <c r="U107" i="4"/>
  <c r="E107" i="4"/>
  <c r="G107" i="4"/>
  <c r="M106" i="4"/>
  <c r="O106" i="4"/>
  <c r="S106" i="4"/>
  <c r="Q106" i="4"/>
  <c r="E106" i="4"/>
  <c r="G106" i="4"/>
  <c r="I106" i="4"/>
  <c r="U106" i="4"/>
  <c r="S105" i="4"/>
  <c r="M103" i="4"/>
  <c r="E103" i="4"/>
  <c r="G103" i="4"/>
  <c r="I103" i="4"/>
  <c r="K103" i="4"/>
  <c r="O103" i="4"/>
  <c r="Q103" i="4"/>
  <c r="U103" i="4"/>
  <c r="G99" i="4"/>
  <c r="I99" i="4"/>
  <c r="U99" i="4" s="1"/>
  <c r="K99" i="4"/>
  <c r="M99" i="4"/>
  <c r="O99" i="4"/>
  <c r="Q99" i="4"/>
  <c r="E104" i="4"/>
  <c r="K104" i="4"/>
  <c r="O104" i="4"/>
  <c r="M105" i="4"/>
  <c r="G105" i="4"/>
  <c r="Q104" i="4"/>
  <c r="S104" i="4"/>
  <c r="G104" i="4"/>
  <c r="I105" i="4"/>
  <c r="I104" i="4"/>
  <c r="E105" i="4"/>
  <c r="K105" i="4"/>
  <c r="O105" i="4"/>
  <c r="E102" i="4"/>
  <c r="O100" i="4"/>
  <c r="O101" i="4"/>
  <c r="G102" i="4"/>
  <c r="G101" i="4"/>
  <c r="M102" i="4"/>
  <c r="S102" i="4"/>
  <c r="G100" i="4"/>
  <c r="M101" i="4"/>
  <c r="S101" i="4"/>
  <c r="K102" i="4"/>
  <c r="S100" i="4"/>
  <c r="Q102" i="4"/>
  <c r="Q101" i="4"/>
  <c r="I102" i="4"/>
  <c r="Q100" i="4"/>
  <c r="K101" i="4"/>
  <c r="K100" i="4"/>
  <c r="I98" i="4"/>
  <c r="M98" i="4"/>
  <c r="O96" i="4"/>
  <c r="O98" i="4"/>
  <c r="G96" i="4"/>
  <c r="I96" i="4"/>
  <c r="Q98" i="4"/>
  <c r="K96" i="4"/>
  <c r="S98" i="4"/>
  <c r="Q96" i="4"/>
  <c r="S96" i="4"/>
  <c r="M96" i="4"/>
  <c r="M97" i="4"/>
  <c r="S97" i="4"/>
  <c r="O97" i="4"/>
  <c r="Q97" i="4"/>
  <c r="E97" i="4"/>
  <c r="G97" i="4"/>
  <c r="I97" i="4"/>
  <c r="E98" i="4"/>
  <c r="T87" i="4"/>
  <c r="E87" i="4" s="1"/>
  <c r="R95" i="4"/>
  <c r="P95" i="4"/>
  <c r="N95" i="4"/>
  <c r="L95" i="4"/>
  <c r="J95" i="4"/>
  <c r="H95" i="4"/>
  <c r="F95" i="4"/>
  <c r="D95" i="4"/>
  <c r="R91" i="4"/>
  <c r="P91" i="4"/>
  <c r="N91" i="4"/>
  <c r="J91" i="4"/>
  <c r="H91" i="4"/>
  <c r="F91" i="4"/>
  <c r="T91" i="4" s="1"/>
  <c r="E91" i="4" s="1"/>
  <c r="T94" i="4"/>
  <c r="T93" i="4"/>
  <c r="T92" i="4"/>
  <c r="E92" i="4" s="1"/>
  <c r="T90" i="4"/>
  <c r="T89" i="4"/>
  <c r="T88" i="4"/>
  <c r="S88" i="4"/>
  <c r="O88" i="4"/>
  <c r="M88" i="4"/>
  <c r="K88" i="4"/>
  <c r="I88" i="4"/>
  <c r="R87" i="4"/>
  <c r="P87" i="4"/>
  <c r="N87" i="4"/>
  <c r="L87" i="4"/>
  <c r="J87" i="4"/>
  <c r="H87" i="4"/>
  <c r="F87" i="4"/>
  <c r="T86" i="4"/>
  <c r="E86" i="4" s="1"/>
  <c r="T84" i="4"/>
  <c r="Q84" i="4" s="1"/>
  <c r="T85" i="4"/>
  <c r="I85" i="4" s="1"/>
  <c r="Q86" i="4"/>
  <c r="U117" i="4" l="1"/>
  <c r="U116" i="4"/>
  <c r="M115" i="4"/>
  <c r="G115" i="4"/>
  <c r="U113" i="4"/>
  <c r="U112" i="4"/>
  <c r="U110" i="4"/>
  <c r="U109" i="4"/>
  <c r="G111" i="4"/>
  <c r="Q111" i="4"/>
  <c r="M111" i="4"/>
  <c r="K111" i="4"/>
  <c r="I111" i="4"/>
  <c r="U108" i="4"/>
  <c r="E111" i="4"/>
  <c r="O111" i="4"/>
  <c r="Q115" i="4"/>
  <c r="E115" i="4"/>
  <c r="K115" i="4"/>
  <c r="O119" i="4"/>
  <c r="Q119" i="4"/>
  <c r="E119" i="4"/>
  <c r="K119" i="4"/>
  <c r="M119" i="4"/>
  <c r="S119" i="4"/>
  <c r="O115" i="4"/>
  <c r="I115" i="4"/>
  <c r="G119" i="4"/>
  <c r="U105" i="4"/>
  <c r="U104" i="4"/>
  <c r="U101" i="4"/>
  <c r="U102" i="4"/>
  <c r="Q88" i="4"/>
  <c r="U88" i="4" s="1"/>
  <c r="E88" i="4"/>
  <c r="O90" i="4"/>
  <c r="E90" i="4"/>
  <c r="Q93" i="4"/>
  <c r="E93" i="4"/>
  <c r="E95" i="4"/>
  <c r="K94" i="4"/>
  <c r="E94" i="4"/>
  <c r="G89" i="4"/>
  <c r="E89" i="4"/>
  <c r="G88" i="4"/>
  <c r="T95" i="4"/>
  <c r="O87" i="4"/>
  <c r="G87" i="4"/>
  <c r="I87" i="4"/>
  <c r="K87" i="4"/>
  <c r="M87" i="4"/>
  <c r="Q87" i="4"/>
  <c r="S87" i="4"/>
  <c r="G93" i="4"/>
  <c r="I93" i="4"/>
  <c r="K93" i="4"/>
  <c r="I95" i="4"/>
  <c r="M93" i="4"/>
  <c r="O93" i="4"/>
  <c r="S93" i="4"/>
  <c r="M92" i="4"/>
  <c r="G92" i="4"/>
  <c r="Q92" i="4"/>
  <c r="I92" i="4"/>
  <c r="S92" i="4"/>
  <c r="K92" i="4"/>
  <c r="K90" i="4"/>
  <c r="S90" i="4"/>
  <c r="U90" i="4" s="1"/>
  <c r="G90" i="4"/>
  <c r="M90" i="4"/>
  <c r="Q90" i="4"/>
  <c r="I90" i="4"/>
  <c r="S89" i="4"/>
  <c r="M89" i="4"/>
  <c r="I89" i="4"/>
  <c r="O89" i="4"/>
  <c r="I91" i="4"/>
  <c r="K89" i="4"/>
  <c r="Q89" i="4"/>
  <c r="O94" i="4"/>
  <c r="S94" i="4"/>
  <c r="I94" i="4"/>
  <c r="M94" i="4"/>
  <c r="Q94" i="4"/>
  <c r="G94" i="4"/>
  <c r="O92" i="4"/>
  <c r="E84" i="4"/>
  <c r="S84" i="4"/>
  <c r="U84" i="4" s="1"/>
  <c r="O86" i="4"/>
  <c r="K86" i="4"/>
  <c r="M86" i="4"/>
  <c r="G86" i="4"/>
  <c r="O84" i="4"/>
  <c r="K84" i="4"/>
  <c r="I84" i="4"/>
  <c r="M84" i="4"/>
  <c r="G84" i="4"/>
  <c r="G85" i="4"/>
  <c r="I86" i="4"/>
  <c r="E85" i="4"/>
  <c r="S85" i="4"/>
  <c r="Q85" i="4"/>
  <c r="S86" i="4"/>
  <c r="O85" i="4"/>
  <c r="M85" i="4"/>
  <c r="K85" i="4"/>
  <c r="T74" i="4"/>
  <c r="Q74" i="4" s="1"/>
  <c r="T73" i="4"/>
  <c r="M73" i="4" s="1"/>
  <c r="T72" i="4"/>
  <c r="Q72" i="4" s="1"/>
  <c r="U115" i="4" l="1"/>
  <c r="U111" i="4"/>
  <c r="U119" i="4"/>
  <c r="U92" i="4"/>
  <c r="E72" i="4"/>
  <c r="U89" i="4"/>
  <c r="G72" i="4"/>
  <c r="U93" i="4"/>
  <c r="U85" i="4"/>
  <c r="I72" i="4"/>
  <c r="U94" i="4"/>
  <c r="U87" i="4"/>
  <c r="M95" i="4"/>
  <c r="G95" i="4"/>
  <c r="Q95" i="4"/>
  <c r="K95" i="4"/>
  <c r="O95" i="4"/>
  <c r="S95" i="4"/>
  <c r="G91" i="4"/>
  <c r="Q91" i="4"/>
  <c r="K91" i="4"/>
  <c r="S91" i="4"/>
  <c r="U86" i="4"/>
  <c r="I74" i="4"/>
  <c r="G74" i="4"/>
  <c r="M74" i="4"/>
  <c r="S74" i="4"/>
  <c r="K74" i="4"/>
  <c r="O74" i="4"/>
  <c r="E74" i="4"/>
  <c r="I73" i="4"/>
  <c r="G73" i="4"/>
  <c r="E73" i="4"/>
  <c r="K72" i="4"/>
  <c r="M72" i="4"/>
  <c r="O72" i="4"/>
  <c r="S72" i="4"/>
  <c r="O73" i="4"/>
  <c r="Q73" i="4"/>
  <c r="K73" i="4"/>
  <c r="S73" i="4"/>
  <c r="T61" i="4"/>
  <c r="O61" i="4" s="1"/>
  <c r="T62" i="4"/>
  <c r="O62" i="4" s="1"/>
  <c r="T63" i="4"/>
  <c r="S63" i="4" s="1"/>
  <c r="T64" i="4"/>
  <c r="M64" i="4" s="1"/>
  <c r="T65" i="4"/>
  <c r="Q65" i="4" s="1"/>
  <c r="T66" i="4"/>
  <c r="S66" i="4" s="1"/>
  <c r="T67" i="4"/>
  <c r="Q67" i="4" s="1"/>
  <c r="T68" i="4"/>
  <c r="O68" i="4" s="1"/>
  <c r="T69" i="4"/>
  <c r="S69" i="4" s="1"/>
  <c r="T70" i="4"/>
  <c r="K70" i="4" s="1"/>
  <c r="T71" i="4"/>
  <c r="M71" i="4" s="1"/>
  <c r="T60" i="4"/>
  <c r="S60" i="4" s="1"/>
  <c r="M62" i="4" l="1"/>
  <c r="K62" i="4"/>
  <c r="Q62" i="4"/>
  <c r="U62" i="4" s="1"/>
  <c r="S62" i="4"/>
  <c r="U95" i="4"/>
  <c r="U91" i="4"/>
  <c r="U74" i="4"/>
  <c r="U73" i="4"/>
  <c r="U72" i="4"/>
  <c r="M60" i="4"/>
  <c r="Q60" i="4"/>
  <c r="O60" i="4"/>
  <c r="K60" i="4"/>
  <c r="Q61" i="4"/>
  <c r="K61" i="4"/>
  <c r="M70" i="4"/>
  <c r="M69" i="4"/>
  <c r="O69" i="4"/>
  <c r="K69" i="4"/>
  <c r="Q69" i="4"/>
  <c r="K68" i="4"/>
  <c r="M68" i="4"/>
  <c r="Q68" i="4"/>
  <c r="S68" i="4"/>
  <c r="K67" i="4"/>
  <c r="O67" i="4"/>
  <c r="S67" i="4"/>
  <c r="M67" i="4"/>
  <c r="O66" i="4"/>
  <c r="M66" i="4"/>
  <c r="Q66" i="4"/>
  <c r="K66" i="4"/>
  <c r="S65" i="4"/>
  <c r="O65" i="4"/>
  <c r="M65" i="4"/>
  <c r="K65" i="4"/>
  <c r="S64" i="4"/>
  <c r="O64" i="4"/>
  <c r="K64" i="4"/>
  <c r="Q64" i="4"/>
  <c r="K63" i="4"/>
  <c r="Q63" i="4"/>
  <c r="O63" i="4"/>
  <c r="M63" i="4"/>
  <c r="S71" i="4"/>
  <c r="S70" i="4"/>
  <c r="Q71" i="4"/>
  <c r="Q70" i="4"/>
  <c r="O71" i="4"/>
  <c r="O70" i="4"/>
  <c r="K71" i="4"/>
  <c r="S61" i="4"/>
  <c r="M61" i="4"/>
  <c r="T57" i="4"/>
  <c r="T56" i="4"/>
  <c r="G56" i="4" s="1"/>
  <c r="T55" i="4"/>
  <c r="I55" i="4" s="1"/>
  <c r="T54" i="4"/>
  <c r="T53" i="4"/>
  <c r="G53" i="4" s="1"/>
  <c r="T52" i="4"/>
  <c r="I52" i="4" s="1"/>
  <c r="T51" i="4"/>
  <c r="K51" i="4" s="1"/>
  <c r="T50" i="4"/>
  <c r="T49" i="4"/>
  <c r="I49" i="4" s="1"/>
  <c r="T48" i="4"/>
  <c r="S48" i="4" s="1"/>
  <c r="T35" i="4"/>
  <c r="O35" i="4" s="1"/>
  <c r="T34" i="4"/>
  <c r="M34" i="4" s="1"/>
  <c r="T33" i="4"/>
  <c r="I33" i="4" s="1"/>
  <c r="T32" i="4"/>
  <c r="Q32" i="4" s="1"/>
  <c r="T31" i="4"/>
  <c r="E31" i="4" s="1"/>
  <c r="T30" i="4"/>
  <c r="E30" i="4" s="1"/>
  <c r="T29" i="4"/>
  <c r="G29" i="4" s="1"/>
  <c r="T28" i="4"/>
  <c r="I28" i="4" s="1"/>
  <c r="T27" i="4"/>
  <c r="O27" i="4" s="1"/>
  <c r="T26" i="4"/>
  <c r="M26" i="4" s="1"/>
  <c r="T25" i="4"/>
  <c r="I25" i="4" s="1"/>
  <c r="T24" i="4"/>
  <c r="O24" i="4" s="1"/>
  <c r="T23" i="4"/>
  <c r="E23" i="4" s="1"/>
  <c r="T22" i="4"/>
  <c r="S22" i="4" s="1"/>
  <c r="T21" i="4"/>
  <c r="G21" i="4" s="1"/>
  <c r="T20" i="4"/>
  <c r="I20" i="4" s="1"/>
  <c r="T19" i="4"/>
  <c r="K19" i="4" s="1"/>
  <c r="T18" i="4"/>
  <c r="I18" i="4" s="1"/>
  <c r="T17" i="4"/>
  <c r="I17" i="4" s="1"/>
  <c r="T16" i="4"/>
  <c r="O16" i="4" s="1"/>
  <c r="T15" i="4"/>
  <c r="E15" i="4" s="1"/>
  <c r="T14" i="4"/>
  <c r="M14" i="4" s="1"/>
  <c r="T13" i="4"/>
  <c r="G13" i="4" s="1"/>
  <c r="T12" i="4"/>
  <c r="I12" i="4" s="1"/>
  <c r="T11" i="4"/>
  <c r="G11" i="4" s="1"/>
  <c r="T10" i="4"/>
  <c r="G10" i="4" s="1"/>
  <c r="T9" i="4"/>
  <c r="I9" i="4" s="1"/>
  <c r="T8" i="4"/>
  <c r="O8" i="4" s="1"/>
  <c r="T7" i="4"/>
  <c r="E7" i="4" s="1"/>
  <c r="T6" i="4"/>
  <c r="E6" i="4" s="1"/>
  <c r="T5" i="4"/>
  <c r="G5" i="4" s="1"/>
  <c r="T4" i="4"/>
  <c r="I4" i="4" s="1"/>
  <c r="E49" i="4"/>
  <c r="E33" i="4"/>
  <c r="E26" i="4"/>
  <c r="E22" i="4"/>
  <c r="E21" i="4"/>
  <c r="E20" i="4"/>
  <c r="E9" i="4"/>
  <c r="G54" i="4"/>
  <c r="G49" i="4"/>
  <c r="G33" i="4"/>
  <c r="G30" i="4"/>
  <c r="G22" i="4"/>
  <c r="G14" i="4"/>
  <c r="G9" i="4"/>
  <c r="G6" i="4"/>
  <c r="I54" i="4"/>
  <c r="I51" i="4"/>
  <c r="I30" i="4"/>
  <c r="I21" i="4"/>
  <c r="K54" i="4"/>
  <c r="K33" i="4"/>
  <c r="K30" i="4"/>
  <c r="K22" i="4"/>
  <c r="K14" i="4"/>
  <c r="K9" i="4"/>
  <c r="K6" i="4"/>
  <c r="M54" i="4"/>
  <c r="M52" i="4"/>
  <c r="M30" i="4"/>
  <c r="M27" i="4"/>
  <c r="M22" i="4"/>
  <c r="M21" i="4"/>
  <c r="M6" i="4"/>
  <c r="O54" i="4"/>
  <c r="O51" i="4"/>
  <c r="O33" i="4"/>
  <c r="O30" i="4"/>
  <c r="O21" i="4"/>
  <c r="O20" i="4"/>
  <c r="O19" i="4"/>
  <c r="O14" i="4"/>
  <c r="O12" i="4"/>
  <c r="O9" i="4"/>
  <c r="O6" i="4"/>
  <c r="Q54" i="4"/>
  <c r="Q49" i="4"/>
  <c r="Q48" i="4"/>
  <c r="Q33" i="4"/>
  <c r="Q30" i="4"/>
  <c r="Q25" i="4"/>
  <c r="Q21" i="4"/>
  <c r="Q20" i="4"/>
  <c r="Q9" i="4"/>
  <c r="Q6" i="4"/>
  <c r="S57" i="4"/>
  <c r="S54" i="4"/>
  <c r="S53" i="4"/>
  <c r="S51" i="4"/>
  <c r="S33" i="4"/>
  <c r="S32" i="4"/>
  <c r="S31" i="4"/>
  <c r="S30" i="4"/>
  <c r="S27" i="4"/>
  <c r="S21" i="4"/>
  <c r="S20" i="4"/>
  <c r="S9" i="4"/>
  <c r="S8" i="4"/>
  <c r="S7" i="4"/>
  <c r="S6" i="4"/>
  <c r="I53" i="4" l="1"/>
  <c r="O52" i="4"/>
  <c r="M53" i="4"/>
  <c r="Q53" i="4"/>
  <c r="E25" i="4"/>
  <c r="Q5" i="4"/>
  <c r="Q52" i="4"/>
  <c r="O53" i="4"/>
  <c r="O13" i="4"/>
  <c r="M20" i="4"/>
  <c r="G19" i="4"/>
  <c r="S5" i="4"/>
  <c r="I6" i="4"/>
  <c r="E52" i="4"/>
  <c r="S52" i="4"/>
  <c r="E53" i="4"/>
  <c r="M28" i="4"/>
  <c r="K17" i="4"/>
  <c r="E28" i="4"/>
  <c r="M29" i="4"/>
  <c r="E29" i="4"/>
  <c r="Q17" i="4"/>
  <c r="O17" i="4"/>
  <c r="S16" i="4"/>
  <c r="E4" i="4"/>
  <c r="E5" i="4"/>
  <c r="M4" i="4"/>
  <c r="Q28" i="4"/>
  <c r="Q55" i="4"/>
  <c r="O28" i="4"/>
  <c r="M5" i="4"/>
  <c r="I5" i="4"/>
  <c r="E17" i="4"/>
  <c r="Q29" i="4"/>
  <c r="Q56" i="4"/>
  <c r="O29" i="4"/>
  <c r="G17" i="4"/>
  <c r="S28" i="4"/>
  <c r="O5" i="4"/>
  <c r="S17" i="4"/>
  <c r="S29" i="4"/>
  <c r="I29" i="4"/>
  <c r="U60" i="4"/>
  <c r="U71" i="4"/>
  <c r="U70" i="4"/>
  <c r="U69" i="4"/>
  <c r="U68" i="4"/>
  <c r="U67" i="4"/>
  <c r="U66" i="4"/>
  <c r="U65" i="4"/>
  <c r="U64" i="4"/>
  <c r="U63" i="4"/>
  <c r="U61" i="4"/>
  <c r="I19" i="4"/>
  <c r="K7" i="4"/>
  <c r="I31" i="4"/>
  <c r="G31" i="4"/>
  <c r="M15" i="4"/>
  <c r="K25" i="4"/>
  <c r="G23" i="4"/>
  <c r="S14" i="4"/>
  <c r="G25" i="4"/>
  <c r="S35" i="4"/>
  <c r="O4" i="4"/>
  <c r="O22" i="4"/>
  <c r="M10" i="4"/>
  <c r="E12" i="4"/>
  <c r="S12" i="4"/>
  <c r="Q12" i="4"/>
  <c r="I11" i="4"/>
  <c r="S49" i="4"/>
  <c r="I13" i="4"/>
  <c r="I14" i="4"/>
  <c r="O25" i="4"/>
  <c r="M11" i="4"/>
  <c r="I22" i="4"/>
  <c r="E13" i="4"/>
  <c r="S13" i="4"/>
  <c r="S4" i="4"/>
  <c r="Q22" i="4"/>
  <c r="U22" i="4" s="1"/>
  <c r="M12" i="4"/>
  <c r="I23" i="4"/>
  <c r="E14" i="4"/>
  <c r="M13" i="4"/>
  <c r="Q13" i="4"/>
  <c r="Q14" i="4"/>
  <c r="Q23" i="4"/>
  <c r="K49" i="4"/>
  <c r="S25" i="4"/>
  <c r="Q4" i="4"/>
  <c r="Q24" i="4"/>
  <c r="O11" i="4"/>
  <c r="O49" i="4"/>
  <c r="K11" i="4"/>
  <c r="Q16" i="4"/>
  <c r="S50" i="4"/>
  <c r="Q50" i="4"/>
  <c r="Q7" i="4"/>
  <c r="M31" i="4"/>
  <c r="K26" i="4"/>
  <c r="I26" i="4"/>
  <c r="G55" i="4"/>
  <c r="E11" i="4"/>
  <c r="Q11" i="4"/>
  <c r="E19" i="4"/>
  <c r="Q19" i="4"/>
  <c r="E27" i="4"/>
  <c r="Q27" i="4"/>
  <c r="E35" i="4"/>
  <c r="Q35" i="4"/>
  <c r="G35" i="4"/>
  <c r="E51" i="4"/>
  <c r="Q51" i="4"/>
  <c r="G51" i="4"/>
  <c r="S19" i="4"/>
  <c r="S55" i="4"/>
  <c r="Q8" i="4"/>
  <c r="O7" i="4"/>
  <c r="O15" i="4"/>
  <c r="O23" i="4"/>
  <c r="O31" i="4"/>
  <c r="O55" i="4"/>
  <c r="K15" i="4"/>
  <c r="K27" i="4"/>
  <c r="I27" i="4"/>
  <c r="G26" i="4"/>
  <c r="S11" i="4"/>
  <c r="S56" i="4"/>
  <c r="Q31" i="4"/>
  <c r="O32" i="4"/>
  <c r="O48" i="4"/>
  <c r="O56" i="4"/>
  <c r="M23" i="4"/>
  <c r="M35" i="4"/>
  <c r="M55" i="4"/>
  <c r="K55" i="4"/>
  <c r="I15" i="4"/>
  <c r="G15" i="4"/>
  <c r="G27" i="4"/>
  <c r="E18" i="4"/>
  <c r="K18" i="4"/>
  <c r="K31" i="4"/>
  <c r="K50" i="4"/>
  <c r="I50" i="4"/>
  <c r="S10" i="4"/>
  <c r="Q10" i="4"/>
  <c r="S18" i="4"/>
  <c r="Q18" i="4"/>
  <c r="S26" i="4"/>
  <c r="Q26" i="4"/>
  <c r="S34" i="4"/>
  <c r="Q34" i="4"/>
  <c r="O10" i="4"/>
  <c r="O18" i="4"/>
  <c r="O26" i="4"/>
  <c r="O34" i="4"/>
  <c r="O50" i="4"/>
  <c r="G18" i="4"/>
  <c r="E34" i="4"/>
  <c r="S23" i="4"/>
  <c r="M18" i="4"/>
  <c r="M50" i="4"/>
  <c r="K34" i="4"/>
  <c r="I7" i="4"/>
  <c r="I34" i="4"/>
  <c r="G7" i="4"/>
  <c r="E10" i="4"/>
  <c r="G8" i="4"/>
  <c r="K8" i="4"/>
  <c r="E8" i="4"/>
  <c r="I8" i="4"/>
  <c r="M8" i="4"/>
  <c r="G16" i="4"/>
  <c r="K16" i="4"/>
  <c r="E16" i="4"/>
  <c r="I16" i="4"/>
  <c r="M16" i="4"/>
  <c r="G24" i="4"/>
  <c r="K24" i="4"/>
  <c r="E24" i="4"/>
  <c r="I24" i="4"/>
  <c r="M24" i="4"/>
  <c r="G32" i="4"/>
  <c r="K32" i="4"/>
  <c r="E32" i="4"/>
  <c r="I32" i="4"/>
  <c r="M32" i="4"/>
  <c r="G48" i="4"/>
  <c r="K48" i="4"/>
  <c r="E48" i="4"/>
  <c r="I48" i="4"/>
  <c r="M48" i="4"/>
  <c r="S15" i="4"/>
  <c r="S24" i="4"/>
  <c r="Q15" i="4"/>
  <c r="M7" i="4"/>
  <c r="M19" i="4"/>
  <c r="M51" i="4"/>
  <c r="K10" i="4"/>
  <c r="K23" i="4"/>
  <c r="K35" i="4"/>
  <c r="I10" i="4"/>
  <c r="I35" i="4"/>
  <c r="G34" i="4"/>
  <c r="G50" i="4"/>
  <c r="E50" i="4"/>
  <c r="K4" i="4"/>
  <c r="K12" i="4"/>
  <c r="K20" i="4"/>
  <c r="K28" i="4"/>
  <c r="K52" i="4"/>
  <c r="G4" i="4"/>
  <c r="G12" i="4"/>
  <c r="G20" i="4"/>
  <c r="G28" i="4"/>
  <c r="G52" i="4"/>
  <c r="U52" i="4" s="1"/>
  <c r="M9" i="4"/>
  <c r="U9" i="4" s="1"/>
  <c r="M17" i="4"/>
  <c r="M25" i="4"/>
  <c r="M33" i="4"/>
  <c r="U33" i="4" s="1"/>
  <c r="M49" i="4"/>
  <c r="K5" i="4"/>
  <c r="K13" i="4"/>
  <c r="K21" i="4"/>
  <c r="U21" i="4" s="1"/>
  <c r="K29" i="4"/>
  <c r="K53" i="4"/>
  <c r="U53" i="4" s="1"/>
  <c r="U6" i="4"/>
  <c r="U30" i="4"/>
  <c r="T59" i="4"/>
  <c r="G59" i="4" s="1"/>
  <c r="T58" i="4"/>
  <c r="S58" i="4" s="1"/>
  <c r="Q57" i="4"/>
  <c r="U5" i="4" l="1"/>
  <c r="U49" i="4"/>
  <c r="U29" i="4"/>
  <c r="U17" i="4"/>
  <c r="U51" i="4"/>
  <c r="U14" i="4"/>
  <c r="U12" i="4"/>
  <c r="U4" i="4"/>
  <c r="U34" i="4"/>
  <c r="U26" i="4"/>
  <c r="U31" i="4"/>
  <c r="U13" i="4"/>
  <c r="U19" i="4"/>
  <c r="U20" i="4"/>
  <c r="U50" i="4"/>
  <c r="U8" i="4"/>
  <c r="U48" i="4"/>
  <c r="Q58" i="4"/>
  <c r="U28" i="4"/>
  <c r="U24" i="4"/>
  <c r="U11" i="4"/>
  <c r="U10" i="4"/>
  <c r="U27" i="4"/>
  <c r="U35" i="4"/>
  <c r="U25" i="4"/>
  <c r="U32" i="4"/>
  <c r="U7" i="4"/>
  <c r="U18" i="4"/>
  <c r="U16" i="4"/>
  <c r="U23" i="4"/>
  <c r="U15" i="4"/>
  <c r="O59" i="4"/>
  <c r="S59" i="4"/>
  <c r="M59" i="4"/>
  <c r="Q59" i="4"/>
  <c r="K59" i="4"/>
  <c r="I59" i="4"/>
  <c r="E59" i="4"/>
  <c r="K58" i="4"/>
  <c r="G58" i="4"/>
  <c r="M58" i="4"/>
  <c r="E58" i="4"/>
  <c r="O58" i="4"/>
  <c r="I58" i="4"/>
  <c r="K57" i="4"/>
  <c r="O57" i="4"/>
  <c r="E57" i="4"/>
  <c r="I57" i="4"/>
  <c r="M57" i="4"/>
  <c r="G57" i="4"/>
  <c r="E56" i="4"/>
  <c r="K56" i="4"/>
  <c r="M56" i="4"/>
  <c r="I56" i="4"/>
  <c r="E55" i="4"/>
  <c r="U55" i="4" s="1"/>
  <c r="E54" i="4"/>
  <c r="U54" i="4" s="1"/>
  <c r="U56" i="4" l="1"/>
  <c r="U57" i="4"/>
  <c r="U59" i="4"/>
  <c r="U58" i="4"/>
</calcChain>
</file>

<file path=xl/sharedStrings.xml><?xml version="1.0" encoding="utf-8"?>
<sst xmlns="http://schemas.openxmlformats.org/spreadsheetml/2006/main" count="190" uniqueCount="54">
  <si>
    <t>人數</t>
    <phoneticPr fontId="2" type="noConversion"/>
  </si>
  <si>
    <t>比例</t>
    <phoneticPr fontId="2" type="noConversion"/>
  </si>
  <si>
    <t>準備考試</t>
    <phoneticPr fontId="2" type="noConversion"/>
  </si>
  <si>
    <t>總計</t>
    <phoneticPr fontId="2" type="noConversion"/>
  </si>
  <si>
    <t>碩士</t>
    <phoneticPr fontId="2" type="noConversion"/>
  </si>
  <si>
    <t>博士</t>
    <phoneticPr fontId="2" type="noConversion"/>
  </si>
  <si>
    <t>調查學年度</t>
    <phoneticPr fontId="2" type="noConversion"/>
  </si>
  <si>
    <t>101畢後一</t>
    <phoneticPr fontId="2" type="noConversion"/>
  </si>
  <si>
    <t>102畢後一</t>
    <phoneticPr fontId="2" type="noConversion"/>
  </si>
  <si>
    <t>102畢後三</t>
    <phoneticPr fontId="2" type="noConversion"/>
  </si>
  <si>
    <t>104畢後一</t>
    <phoneticPr fontId="2" type="noConversion"/>
  </si>
  <si>
    <t>辦理年度</t>
    <phoneticPr fontId="2" type="noConversion"/>
  </si>
  <si>
    <t>全職工作</t>
    <phoneticPr fontId="2" type="noConversion"/>
  </si>
  <si>
    <t>部分工時</t>
    <phoneticPr fontId="2" type="noConversion"/>
  </si>
  <si>
    <t>家管/料理家務者</t>
    <phoneticPr fontId="2" type="noConversion"/>
  </si>
  <si>
    <t>升學中或進修中</t>
    <phoneticPr fontId="2" type="noConversion"/>
  </si>
  <si>
    <t>服役中或等待服役</t>
    <phoneticPr fontId="2" type="noConversion"/>
  </si>
  <si>
    <t>其他:不想找工作、生病</t>
    <phoneticPr fontId="2" type="noConversion"/>
  </si>
  <si>
    <t>尋找工作</t>
    <phoneticPr fontId="2" type="noConversion"/>
  </si>
  <si>
    <t>全部</t>
    <phoneticPr fontId="2" type="noConversion"/>
  </si>
  <si>
    <t>103畢後一</t>
    <phoneticPr fontId="2" type="noConversion"/>
  </si>
  <si>
    <t>100畢後五</t>
    <phoneticPr fontId="2" type="noConversion"/>
  </si>
  <si>
    <t>101畢後三</t>
    <phoneticPr fontId="2" type="noConversion"/>
  </si>
  <si>
    <t>學士</t>
    <phoneticPr fontId="2" type="noConversion"/>
  </si>
  <si>
    <t>100畢後三</t>
    <phoneticPr fontId="2" type="noConversion"/>
  </si>
  <si>
    <t>101畢後五</t>
    <phoneticPr fontId="2" type="noConversion"/>
  </si>
  <si>
    <t>103畢後三</t>
    <phoneticPr fontId="2" type="noConversion"/>
  </si>
  <si>
    <t>105畢後一</t>
    <phoneticPr fontId="2" type="noConversion"/>
  </si>
  <si>
    <t>102畢後五</t>
    <phoneticPr fontId="2" type="noConversion"/>
  </si>
  <si>
    <t>104畢後三</t>
    <phoneticPr fontId="2" type="noConversion"/>
  </si>
  <si>
    <t>106畢後一</t>
    <phoneticPr fontId="2" type="noConversion"/>
  </si>
  <si>
    <t>107畢後一</t>
    <phoneticPr fontId="2" type="noConversion"/>
  </si>
  <si>
    <t>105畢後三</t>
    <phoneticPr fontId="2" type="noConversion"/>
  </si>
  <si>
    <t>103畢後五</t>
    <phoneticPr fontId="2" type="noConversion"/>
  </si>
  <si>
    <t>108畢後一</t>
    <phoneticPr fontId="2" type="noConversion"/>
  </si>
  <si>
    <t>104畢後五</t>
    <phoneticPr fontId="2" type="noConversion"/>
  </si>
  <si>
    <t>106畢後三</t>
    <phoneticPr fontId="2" type="noConversion"/>
  </si>
  <si>
    <t>109畢後一</t>
    <phoneticPr fontId="2" type="noConversion"/>
  </si>
  <si>
    <t>107畢後三</t>
    <phoneticPr fontId="2" type="noConversion"/>
  </si>
  <si>
    <t>105畢後五</t>
    <phoneticPr fontId="2" type="noConversion"/>
  </si>
  <si>
    <t>110畢後一</t>
    <phoneticPr fontId="2" type="noConversion"/>
  </si>
  <si>
    <t>108畢後三</t>
    <phoneticPr fontId="2" type="noConversion"/>
  </si>
  <si>
    <t>106畢後五</t>
    <phoneticPr fontId="2" type="noConversion"/>
  </si>
  <si>
    <t>111畢後一</t>
    <phoneticPr fontId="2" type="noConversion"/>
  </si>
  <si>
    <t>109畢後三</t>
    <phoneticPr fontId="2" type="noConversion"/>
  </si>
  <si>
    <t>107畢後五</t>
    <phoneticPr fontId="2" type="noConversion"/>
  </si>
  <si>
    <t>表9-1：畢業學生就業概況（2014-2025）</t>
    <phoneticPr fontId="1" type="noConversion"/>
  </si>
  <si>
    <t>學士</t>
    <phoneticPr fontId="1" type="noConversion"/>
  </si>
  <si>
    <t>112畢後一</t>
    <phoneticPr fontId="1" type="noConversion"/>
  </si>
  <si>
    <t>碩士</t>
    <phoneticPr fontId="1" type="noConversion"/>
  </si>
  <si>
    <t>博士</t>
    <phoneticPr fontId="1" type="noConversion"/>
  </si>
  <si>
    <t>全部</t>
    <phoneticPr fontId="1" type="noConversion"/>
  </si>
  <si>
    <t>110畢後三</t>
    <phoneticPr fontId="1" type="noConversion"/>
  </si>
  <si>
    <t>108畢後五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</si>
</sst>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9" applyNumberFormat="0" applyAlignment="0" applyProtection="0">
      <alignment vertical="center"/>
    </xf>
    <xf numFmtId="0" fontId="8" fillId="22" borderId="9" applyNumberFormat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3" fillId="23" borderId="11" applyNumberFormat="0" applyFont="0" applyAlignment="0" applyProtection="0">
      <alignment vertical="center"/>
    </xf>
    <xf numFmtId="0" fontId="3" fillId="2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22" borderId="15" applyNumberFormat="0" applyAlignment="0" applyProtection="0">
      <alignment vertical="center"/>
    </xf>
    <xf numFmtId="0" fontId="16" fillId="22" borderId="15" applyNumberFormat="0" applyAlignment="0" applyProtection="0">
      <alignment vertical="center"/>
    </xf>
    <xf numFmtId="0" fontId="17" fillId="31" borderId="16" applyNumberFormat="0" applyAlignment="0" applyProtection="0">
      <alignment vertical="center"/>
    </xf>
    <xf numFmtId="0" fontId="17" fillId="31" borderId="16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33" borderId="1" xfId="0" applyFont="1" applyFill="1" applyBorder="1" applyAlignment="1">
      <alignment horizontal="center" vertical="center"/>
    </xf>
    <xf numFmtId="0" fontId="22" fillId="33" borderId="2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/>
    </xf>
    <xf numFmtId="0" fontId="21" fillId="35" borderId="1" xfId="0" applyFont="1" applyFill="1" applyBorder="1" applyAlignment="1">
      <alignment horizontal="center" vertical="center"/>
    </xf>
    <xf numFmtId="0" fontId="20" fillId="34" borderId="1" xfId="0" applyFont="1" applyFill="1" applyBorder="1" applyAlignment="1">
      <alignment horizontal="center" vertical="center"/>
    </xf>
    <xf numFmtId="0" fontId="20" fillId="34" borderId="2" xfId="0" applyFont="1" applyFill="1" applyBorder="1" applyAlignment="1">
      <alignment horizontal="center" vertical="center"/>
    </xf>
    <xf numFmtId="0" fontId="24" fillId="33" borderId="1" xfId="0" applyFont="1" applyFill="1" applyBorder="1">
      <alignment vertical="center"/>
    </xf>
    <xf numFmtId="10" fontId="24" fillId="33" borderId="1" xfId="0" applyNumberFormat="1" applyFont="1" applyFill="1" applyBorder="1">
      <alignment vertical="center"/>
    </xf>
    <xf numFmtId="10" fontId="20" fillId="33" borderId="1" xfId="0" applyNumberFormat="1" applyFont="1" applyFill="1" applyBorder="1" applyAlignment="1">
      <alignment horizontal="center" vertical="center"/>
    </xf>
    <xf numFmtId="0" fontId="24" fillId="33" borderId="1" xfId="0" applyFont="1" applyFill="1" applyBorder="1" applyAlignment="1">
      <alignment horizontal="right" vertical="center" wrapText="1"/>
    </xf>
    <xf numFmtId="0" fontId="24" fillId="34" borderId="1" xfId="0" applyFont="1" applyFill="1" applyBorder="1">
      <alignment vertical="center"/>
    </xf>
    <xf numFmtId="10" fontId="24" fillId="34" borderId="1" xfId="0" applyNumberFormat="1" applyFont="1" applyFill="1" applyBorder="1">
      <alignment vertical="center"/>
    </xf>
    <xf numFmtId="10" fontId="20" fillId="34" borderId="1" xfId="0" applyNumberFormat="1" applyFont="1" applyFill="1" applyBorder="1" applyAlignment="1">
      <alignment horizontal="center" vertical="center"/>
    </xf>
    <xf numFmtId="0" fontId="24" fillId="34" borderId="1" xfId="0" applyFont="1" applyFill="1" applyBorder="1" applyAlignment="1">
      <alignment horizontal="right" vertical="center" wrapText="1"/>
    </xf>
    <xf numFmtId="0" fontId="22" fillId="33" borderId="1" xfId="0" applyFont="1" applyFill="1" applyBorder="1">
      <alignment vertical="center"/>
    </xf>
    <xf numFmtId="0" fontId="22" fillId="33" borderId="1" xfId="0" applyFont="1" applyFill="1" applyBorder="1" applyAlignment="1">
      <alignment horizontal="right" vertical="center" wrapText="1"/>
    </xf>
    <xf numFmtId="0" fontId="20" fillId="33" borderId="1" xfId="0" applyFont="1" applyFill="1" applyBorder="1" applyAlignment="1">
      <alignment horizontal="center" vertical="center"/>
    </xf>
    <xf numFmtId="0" fontId="20" fillId="33" borderId="2" xfId="0" applyFont="1" applyFill="1" applyBorder="1" applyAlignment="1">
      <alignment horizontal="center" vertical="center"/>
    </xf>
    <xf numFmtId="0" fontId="20" fillId="34" borderId="1" xfId="0" applyFont="1" applyFill="1" applyBorder="1" applyAlignment="1">
      <alignment horizontal="right" vertical="center"/>
    </xf>
    <xf numFmtId="10" fontId="20" fillId="34" borderId="1" xfId="0" applyNumberFormat="1" applyFont="1" applyFill="1" applyBorder="1" applyAlignment="1">
      <alignment horizontal="right" vertical="center"/>
    </xf>
    <xf numFmtId="10" fontId="24" fillId="34" borderId="1" xfId="0" applyNumberFormat="1" applyFont="1" applyFill="1" applyBorder="1" applyAlignment="1">
      <alignment horizontal="right" vertical="center"/>
    </xf>
    <xf numFmtId="0" fontId="24" fillId="34" borderId="1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10" fontId="20" fillId="0" borderId="1" xfId="0" applyNumberFormat="1" applyFont="1" applyFill="1" applyBorder="1" applyAlignment="1">
      <alignment horizontal="right" vertical="center"/>
    </xf>
    <xf numFmtId="10" fontId="24" fillId="0" borderId="1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center" vertical="center"/>
    </xf>
    <xf numFmtId="0" fontId="20" fillId="34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34" borderId="1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21" fillId="35" borderId="1" xfId="0" applyFont="1" applyFill="1" applyBorder="1" applyAlignment="1">
      <alignment horizontal="center" vertical="center"/>
    </xf>
    <xf numFmtId="0" fontId="21" fillId="34" borderId="5" xfId="0" applyFont="1" applyFill="1" applyBorder="1" applyAlignment="1">
      <alignment horizontal="center" vertical="center"/>
    </xf>
    <xf numFmtId="0" fontId="21" fillId="34" borderId="6" xfId="0" applyFont="1" applyFill="1" applyBorder="1" applyAlignment="1">
      <alignment horizontal="center" vertical="center"/>
    </xf>
    <xf numFmtId="0" fontId="21" fillId="33" borderId="7" xfId="0" applyFont="1" applyFill="1" applyBorder="1" applyAlignment="1">
      <alignment horizontal="center" vertical="center"/>
    </xf>
    <xf numFmtId="0" fontId="21" fillId="33" borderId="5" xfId="0" applyFont="1" applyFill="1" applyBorder="1" applyAlignment="1">
      <alignment horizontal="center" vertical="center"/>
    </xf>
    <xf numFmtId="0" fontId="21" fillId="33" borderId="6" xfId="0" applyFont="1" applyFill="1" applyBorder="1" applyAlignment="1">
      <alignment horizontal="center" vertical="center"/>
    </xf>
    <xf numFmtId="0" fontId="20" fillId="34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/>
    </xf>
    <xf numFmtId="0" fontId="21" fillId="35" borderId="3" xfId="0" applyFont="1" applyFill="1" applyBorder="1" applyAlignment="1">
      <alignment horizontal="center" vertical="center"/>
    </xf>
    <xf numFmtId="0" fontId="21" fillId="34" borderId="7" xfId="0" applyFont="1" applyFill="1" applyBorder="1" applyAlignment="1">
      <alignment horizontal="center" vertical="center"/>
    </xf>
    <xf numFmtId="0" fontId="22" fillId="33" borderId="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</cellXfs>
  <cellStyles count="86">
    <cellStyle name="20% - 輔色1 2" xfId="1" xr:uid="{00000000-0005-0000-0000-000000000000}"/>
    <cellStyle name="20% - 輔色1 3" xfId="2" xr:uid="{00000000-0005-0000-0000-000001000000}"/>
    <cellStyle name="20% - 輔色2 2" xfId="3" xr:uid="{00000000-0005-0000-0000-000002000000}"/>
    <cellStyle name="20% - 輔色2 3" xfId="4" xr:uid="{00000000-0005-0000-0000-000003000000}"/>
    <cellStyle name="20% - 輔色3 2" xfId="5" xr:uid="{00000000-0005-0000-0000-000004000000}"/>
    <cellStyle name="20% - 輔色3 3" xfId="6" xr:uid="{00000000-0005-0000-0000-000005000000}"/>
    <cellStyle name="20% - 輔色4 2" xfId="7" xr:uid="{00000000-0005-0000-0000-000006000000}"/>
    <cellStyle name="20% - 輔色4 3" xfId="8" xr:uid="{00000000-0005-0000-0000-000007000000}"/>
    <cellStyle name="20% - 輔色5 2" xfId="9" xr:uid="{00000000-0005-0000-0000-000008000000}"/>
    <cellStyle name="20% - 輔色5 3" xfId="10" xr:uid="{00000000-0005-0000-0000-000009000000}"/>
    <cellStyle name="20% - 輔色6 2" xfId="11" xr:uid="{00000000-0005-0000-0000-00000A000000}"/>
    <cellStyle name="20% - 輔色6 3" xfId="12" xr:uid="{00000000-0005-0000-0000-00000B000000}"/>
    <cellStyle name="40% - 輔色1 2" xfId="13" xr:uid="{00000000-0005-0000-0000-00000C000000}"/>
    <cellStyle name="40% - 輔色1 3" xfId="14" xr:uid="{00000000-0005-0000-0000-00000D000000}"/>
    <cellStyle name="40% - 輔色2 2" xfId="15" xr:uid="{00000000-0005-0000-0000-00000E000000}"/>
    <cellStyle name="40% - 輔色2 3" xfId="16" xr:uid="{00000000-0005-0000-0000-00000F000000}"/>
    <cellStyle name="40% - 輔色3 2" xfId="17" xr:uid="{00000000-0005-0000-0000-000010000000}"/>
    <cellStyle name="40% - 輔色3 3" xfId="18" xr:uid="{00000000-0005-0000-0000-000011000000}"/>
    <cellStyle name="40% - 輔色4 2" xfId="19" xr:uid="{00000000-0005-0000-0000-000012000000}"/>
    <cellStyle name="40% - 輔色4 3" xfId="20" xr:uid="{00000000-0005-0000-0000-000013000000}"/>
    <cellStyle name="40% - 輔色5 2" xfId="21" xr:uid="{00000000-0005-0000-0000-000014000000}"/>
    <cellStyle name="40% - 輔色5 3" xfId="22" xr:uid="{00000000-0005-0000-0000-000015000000}"/>
    <cellStyle name="40% - 輔色6 2" xfId="23" xr:uid="{00000000-0005-0000-0000-000016000000}"/>
    <cellStyle name="40% - 輔色6 3" xfId="24" xr:uid="{00000000-0005-0000-0000-000017000000}"/>
    <cellStyle name="60% - 輔色1 2" xfId="25" xr:uid="{00000000-0005-0000-0000-000018000000}"/>
    <cellStyle name="60% - 輔色1 3" xfId="26" xr:uid="{00000000-0005-0000-0000-000019000000}"/>
    <cellStyle name="60% - 輔色2 2" xfId="27" xr:uid="{00000000-0005-0000-0000-00001A000000}"/>
    <cellStyle name="60% - 輔色2 3" xfId="28" xr:uid="{00000000-0005-0000-0000-00001B000000}"/>
    <cellStyle name="60% - 輔色3 2" xfId="29" xr:uid="{00000000-0005-0000-0000-00001C000000}"/>
    <cellStyle name="60% - 輔色3 3" xfId="30" xr:uid="{00000000-0005-0000-0000-00001D000000}"/>
    <cellStyle name="60% - 輔色4 2" xfId="31" xr:uid="{00000000-0005-0000-0000-00001E000000}"/>
    <cellStyle name="60% - 輔色4 3" xfId="32" xr:uid="{00000000-0005-0000-0000-00001F000000}"/>
    <cellStyle name="60% - 輔色5 2" xfId="33" xr:uid="{00000000-0005-0000-0000-000020000000}"/>
    <cellStyle name="60% - 輔色5 3" xfId="34" xr:uid="{00000000-0005-0000-0000-000021000000}"/>
    <cellStyle name="60% - 輔色6 2" xfId="35" xr:uid="{00000000-0005-0000-0000-000022000000}"/>
    <cellStyle name="60% - 輔色6 3" xfId="36" xr:uid="{00000000-0005-0000-0000-000023000000}"/>
    <cellStyle name="一般" xfId="0" builtinId="0"/>
    <cellStyle name="一般 2" xfId="37" xr:uid="{00000000-0005-0000-0000-000025000000}"/>
    <cellStyle name="一般 3" xfId="38" xr:uid="{00000000-0005-0000-0000-000026000000}"/>
    <cellStyle name="一般 4" xfId="39" xr:uid="{00000000-0005-0000-0000-000027000000}"/>
    <cellStyle name="中等 2" xfId="40" xr:uid="{00000000-0005-0000-0000-000028000000}"/>
    <cellStyle name="中等 3" xfId="41" xr:uid="{00000000-0005-0000-0000-000029000000}"/>
    <cellStyle name="合計 2" xfId="42" xr:uid="{00000000-0005-0000-0000-00002A000000}"/>
    <cellStyle name="合計 3" xfId="43" xr:uid="{00000000-0005-0000-0000-00002B000000}"/>
    <cellStyle name="好 2" xfId="44" xr:uid="{00000000-0005-0000-0000-00002C000000}"/>
    <cellStyle name="好 3" xfId="45" xr:uid="{00000000-0005-0000-0000-00002D000000}"/>
    <cellStyle name="計算方式 2" xfId="46" xr:uid="{00000000-0005-0000-0000-00002E000000}"/>
    <cellStyle name="計算方式 3" xfId="47" xr:uid="{00000000-0005-0000-0000-00002F000000}"/>
    <cellStyle name="連結的儲存格 2" xfId="48" xr:uid="{00000000-0005-0000-0000-000030000000}"/>
    <cellStyle name="連結的儲存格 3" xfId="49" xr:uid="{00000000-0005-0000-0000-000031000000}"/>
    <cellStyle name="備註 2" xfId="50" xr:uid="{00000000-0005-0000-0000-000032000000}"/>
    <cellStyle name="備註 3" xfId="51" xr:uid="{00000000-0005-0000-0000-000033000000}"/>
    <cellStyle name="說明文字 2" xfId="52" xr:uid="{00000000-0005-0000-0000-000034000000}"/>
    <cellStyle name="說明文字 3" xfId="53" xr:uid="{00000000-0005-0000-0000-000035000000}"/>
    <cellStyle name="輔色1 2" xfId="54" xr:uid="{00000000-0005-0000-0000-000036000000}"/>
    <cellStyle name="輔色1 3" xfId="55" xr:uid="{00000000-0005-0000-0000-000037000000}"/>
    <cellStyle name="輔色2 2" xfId="56" xr:uid="{00000000-0005-0000-0000-000038000000}"/>
    <cellStyle name="輔色2 3" xfId="57" xr:uid="{00000000-0005-0000-0000-000039000000}"/>
    <cellStyle name="輔色3 2" xfId="58" xr:uid="{00000000-0005-0000-0000-00003A000000}"/>
    <cellStyle name="輔色3 3" xfId="59" xr:uid="{00000000-0005-0000-0000-00003B000000}"/>
    <cellStyle name="輔色4 2" xfId="60" xr:uid="{00000000-0005-0000-0000-00003C000000}"/>
    <cellStyle name="輔色4 3" xfId="61" xr:uid="{00000000-0005-0000-0000-00003D000000}"/>
    <cellStyle name="輔色5 2" xfId="62" xr:uid="{00000000-0005-0000-0000-00003E000000}"/>
    <cellStyle name="輔色5 3" xfId="63" xr:uid="{00000000-0005-0000-0000-00003F000000}"/>
    <cellStyle name="輔色6 2" xfId="64" xr:uid="{00000000-0005-0000-0000-000040000000}"/>
    <cellStyle name="輔色6 3" xfId="65" xr:uid="{00000000-0005-0000-0000-000041000000}"/>
    <cellStyle name="標題 1 2" xfId="66" xr:uid="{00000000-0005-0000-0000-000042000000}"/>
    <cellStyle name="標題 1 3" xfId="67" xr:uid="{00000000-0005-0000-0000-000043000000}"/>
    <cellStyle name="標題 2 2" xfId="68" xr:uid="{00000000-0005-0000-0000-000044000000}"/>
    <cellStyle name="標題 2 3" xfId="69" xr:uid="{00000000-0005-0000-0000-000045000000}"/>
    <cellStyle name="標題 3 2" xfId="70" xr:uid="{00000000-0005-0000-0000-000046000000}"/>
    <cellStyle name="標題 3 3" xfId="71" xr:uid="{00000000-0005-0000-0000-000047000000}"/>
    <cellStyle name="標題 4 2" xfId="72" xr:uid="{00000000-0005-0000-0000-000048000000}"/>
    <cellStyle name="標題 4 3" xfId="73" xr:uid="{00000000-0005-0000-0000-000049000000}"/>
    <cellStyle name="標題 5" xfId="74" xr:uid="{00000000-0005-0000-0000-00004A000000}"/>
    <cellStyle name="標題 6" xfId="75" xr:uid="{00000000-0005-0000-0000-00004B000000}"/>
    <cellStyle name="輸入 2" xfId="76" xr:uid="{00000000-0005-0000-0000-00004C000000}"/>
    <cellStyle name="輸入 3" xfId="77" xr:uid="{00000000-0005-0000-0000-00004D000000}"/>
    <cellStyle name="輸出 2" xfId="78" xr:uid="{00000000-0005-0000-0000-00004E000000}"/>
    <cellStyle name="輸出 3" xfId="79" xr:uid="{00000000-0005-0000-0000-00004F000000}"/>
    <cellStyle name="檢查儲存格 2" xfId="80" xr:uid="{00000000-0005-0000-0000-000050000000}"/>
    <cellStyle name="檢查儲存格 3" xfId="81" xr:uid="{00000000-0005-0000-0000-000051000000}"/>
    <cellStyle name="壞 2" xfId="82" xr:uid="{00000000-0005-0000-0000-000052000000}"/>
    <cellStyle name="壞 3" xfId="83" xr:uid="{00000000-0005-0000-0000-000053000000}"/>
    <cellStyle name="警告文字 2" xfId="84" xr:uid="{00000000-0005-0000-0000-000054000000}"/>
    <cellStyle name="警告文字 3" xfId="85" xr:uid="{00000000-0005-0000-0000-000055000000}"/>
  </cellStyles>
  <dxfs count="0"/>
  <tableStyles count="0" defaultTableStyle="TableStyleMedium2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1"/>
  <sheetViews>
    <sheetView tabSelected="1" zoomScale="115" zoomScaleNormal="115" workbookViewId="0">
      <pane ySplit="3" topLeftCell="A112" activePane="bottomLeft" state="frozen"/>
      <selection activeCell="A3" sqref="A3"/>
      <selection pane="bottomLeft" activeCell="A120" sqref="A120:A131"/>
    </sheetView>
  </sheetViews>
  <sheetFormatPr defaultColWidth="8.875" defaultRowHeight="16.5" x14ac:dyDescent="0.25"/>
  <cols>
    <col min="1" max="1" width="8.625" style="2" customWidth="1"/>
    <col min="2" max="3" width="12.375" style="2" customWidth="1"/>
    <col min="4" max="4" width="8.75" style="2" customWidth="1"/>
    <col min="5" max="5" width="9.125" style="2" bestFit="1" customWidth="1"/>
    <col min="6" max="6" width="6" style="2" bestFit="1" customWidth="1"/>
    <col min="7" max="7" width="9.5" style="2" customWidth="1"/>
    <col min="8" max="8" width="8.25" style="2" customWidth="1"/>
    <col min="9" max="9" width="9.125" style="2" customWidth="1"/>
    <col min="10" max="10" width="6" style="2" bestFit="1" customWidth="1"/>
    <col min="11" max="11" width="10.5" style="2" customWidth="1"/>
    <col min="12" max="12" width="9" style="2" customWidth="1"/>
    <col min="13" max="13" width="9.125" style="2" bestFit="1" customWidth="1"/>
    <col min="14" max="14" width="11.25" style="2" customWidth="1"/>
    <col min="15" max="15" width="11.875" style="2" customWidth="1"/>
    <col min="16" max="19" width="8.875" style="2"/>
    <col min="20" max="16384" width="8.875" style="1"/>
  </cols>
  <sheetData>
    <row r="1" spans="1:21" ht="19.5" x14ac:dyDescent="0.25">
      <c r="A1" s="35" t="s">
        <v>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x14ac:dyDescent="0.25">
      <c r="A2" s="36" t="s">
        <v>11</v>
      </c>
      <c r="B2" s="36"/>
      <c r="C2" s="36" t="s">
        <v>6</v>
      </c>
      <c r="D2" s="36" t="s">
        <v>12</v>
      </c>
      <c r="E2" s="36"/>
      <c r="F2" s="36" t="s">
        <v>13</v>
      </c>
      <c r="G2" s="36"/>
      <c r="H2" s="36" t="s">
        <v>14</v>
      </c>
      <c r="I2" s="36"/>
      <c r="J2" s="36" t="s">
        <v>15</v>
      </c>
      <c r="K2" s="36"/>
      <c r="L2" s="36" t="s">
        <v>16</v>
      </c>
      <c r="M2" s="36"/>
      <c r="N2" s="36" t="s">
        <v>17</v>
      </c>
      <c r="O2" s="36"/>
      <c r="P2" s="36" t="s">
        <v>2</v>
      </c>
      <c r="Q2" s="36"/>
      <c r="R2" s="36" t="s">
        <v>18</v>
      </c>
      <c r="S2" s="36"/>
      <c r="T2" s="36" t="s">
        <v>3</v>
      </c>
      <c r="U2" s="36"/>
    </row>
    <row r="3" spans="1:21" x14ac:dyDescent="0.25">
      <c r="A3" s="44"/>
      <c r="B3" s="36"/>
      <c r="C3" s="36"/>
      <c r="D3" s="6" t="s">
        <v>0</v>
      </c>
      <c r="E3" s="6" t="s">
        <v>1</v>
      </c>
      <c r="F3" s="6" t="s">
        <v>0</v>
      </c>
      <c r="G3" s="6" t="s">
        <v>1</v>
      </c>
      <c r="H3" s="6" t="s">
        <v>0</v>
      </c>
      <c r="I3" s="6" t="s">
        <v>1</v>
      </c>
      <c r="J3" s="6" t="s">
        <v>0</v>
      </c>
      <c r="K3" s="6" t="s">
        <v>1</v>
      </c>
      <c r="L3" s="6" t="s">
        <v>0</v>
      </c>
      <c r="M3" s="6" t="s">
        <v>1</v>
      </c>
      <c r="N3" s="6" t="s">
        <v>0</v>
      </c>
      <c r="O3" s="6" t="s">
        <v>1</v>
      </c>
      <c r="P3" s="6" t="s">
        <v>0</v>
      </c>
      <c r="Q3" s="6" t="s">
        <v>1</v>
      </c>
      <c r="R3" s="6" t="s">
        <v>0</v>
      </c>
      <c r="S3" s="6" t="s">
        <v>1</v>
      </c>
      <c r="T3" s="6" t="s">
        <v>0</v>
      </c>
      <c r="U3" s="6" t="s">
        <v>1</v>
      </c>
    </row>
    <row r="4" spans="1:21" x14ac:dyDescent="0.25">
      <c r="A4" s="39">
        <v>2014</v>
      </c>
      <c r="B4" s="5" t="s">
        <v>23</v>
      </c>
      <c r="C4" s="43" t="s">
        <v>7</v>
      </c>
      <c r="D4" s="9">
        <v>137</v>
      </c>
      <c r="E4" s="10">
        <f t="shared" ref="E4:E53" si="0">D4/T4</f>
        <v>0.30717488789237668</v>
      </c>
      <c r="F4" s="9">
        <v>11</v>
      </c>
      <c r="G4" s="10">
        <f t="shared" ref="G4:G56" si="1">F4/T4</f>
        <v>2.4663677130044841E-2</v>
      </c>
      <c r="H4" s="9">
        <v>0</v>
      </c>
      <c r="I4" s="10">
        <f t="shared" ref="I4:I55" si="2">H4/T4</f>
        <v>0</v>
      </c>
      <c r="J4" s="9">
        <v>265</v>
      </c>
      <c r="K4" s="10">
        <f t="shared" ref="K4:K55" si="3">J4/T4</f>
        <v>0.594170403587444</v>
      </c>
      <c r="L4" s="9">
        <v>7</v>
      </c>
      <c r="M4" s="10">
        <f t="shared" ref="M4:M55" si="4">L4/T4</f>
        <v>1.5695067264573991E-2</v>
      </c>
      <c r="N4" s="9">
        <v>12</v>
      </c>
      <c r="O4" s="10">
        <f t="shared" ref="O4:O56" si="5">N4/T4</f>
        <v>2.6905829596412557E-2</v>
      </c>
      <c r="P4" s="9">
        <v>10</v>
      </c>
      <c r="Q4" s="10">
        <f t="shared" ref="Q4:Q56" si="6">P4/T4</f>
        <v>2.2421524663677129E-2</v>
      </c>
      <c r="R4" s="9">
        <v>4</v>
      </c>
      <c r="S4" s="10">
        <f t="shared" ref="S4:S58" si="7">R4/T4</f>
        <v>8.9686098654708519E-3</v>
      </c>
      <c r="T4" s="9">
        <f t="shared" ref="T4:T57" si="8">R4+P4+N4+L4+J4+H4+F4+D4</f>
        <v>446</v>
      </c>
      <c r="U4" s="11">
        <f t="shared" ref="U4:U57" si="9">S4+Q4+O4+M4+K4+I4+G4+E4</f>
        <v>1</v>
      </c>
    </row>
    <row r="5" spans="1:21" x14ac:dyDescent="0.25">
      <c r="A5" s="40"/>
      <c r="B5" s="5" t="s">
        <v>4</v>
      </c>
      <c r="C5" s="43"/>
      <c r="D5" s="9">
        <v>265</v>
      </c>
      <c r="E5" s="10">
        <f t="shared" si="0"/>
        <v>0.80547112462006076</v>
      </c>
      <c r="F5" s="9">
        <v>7</v>
      </c>
      <c r="G5" s="10">
        <f t="shared" si="1"/>
        <v>2.1276595744680851E-2</v>
      </c>
      <c r="H5" s="9">
        <v>2</v>
      </c>
      <c r="I5" s="10">
        <f t="shared" si="2"/>
        <v>6.0790273556231003E-3</v>
      </c>
      <c r="J5" s="9">
        <v>11</v>
      </c>
      <c r="K5" s="10">
        <f t="shared" si="3"/>
        <v>3.3434650455927049E-2</v>
      </c>
      <c r="L5" s="9">
        <v>12</v>
      </c>
      <c r="M5" s="10">
        <f t="shared" si="4"/>
        <v>3.64741641337386E-2</v>
      </c>
      <c r="N5" s="9">
        <v>13</v>
      </c>
      <c r="O5" s="10">
        <f t="shared" si="5"/>
        <v>3.9513677811550151E-2</v>
      </c>
      <c r="P5" s="9">
        <v>13</v>
      </c>
      <c r="Q5" s="10">
        <f t="shared" si="6"/>
        <v>3.9513677811550151E-2</v>
      </c>
      <c r="R5" s="9">
        <v>6</v>
      </c>
      <c r="S5" s="10">
        <f t="shared" si="7"/>
        <v>1.82370820668693E-2</v>
      </c>
      <c r="T5" s="9">
        <f t="shared" si="8"/>
        <v>329</v>
      </c>
      <c r="U5" s="11">
        <f t="shared" si="9"/>
        <v>1</v>
      </c>
    </row>
    <row r="6" spans="1:21" x14ac:dyDescent="0.25">
      <c r="A6" s="40"/>
      <c r="B6" s="5" t="s">
        <v>5</v>
      </c>
      <c r="C6" s="43"/>
      <c r="D6" s="12">
        <v>28</v>
      </c>
      <c r="E6" s="10">
        <f t="shared" si="0"/>
        <v>0.7567567567567568</v>
      </c>
      <c r="F6" s="12">
        <v>6</v>
      </c>
      <c r="G6" s="10">
        <f t="shared" si="1"/>
        <v>0.16216216216216217</v>
      </c>
      <c r="H6" s="12">
        <v>0</v>
      </c>
      <c r="I6" s="10">
        <f t="shared" si="2"/>
        <v>0</v>
      </c>
      <c r="J6" s="12">
        <v>0</v>
      </c>
      <c r="K6" s="10">
        <f t="shared" si="3"/>
        <v>0</v>
      </c>
      <c r="L6" s="12">
        <v>0</v>
      </c>
      <c r="M6" s="10">
        <f t="shared" si="4"/>
        <v>0</v>
      </c>
      <c r="N6" s="12">
        <v>0</v>
      </c>
      <c r="O6" s="10">
        <f t="shared" si="5"/>
        <v>0</v>
      </c>
      <c r="P6" s="12">
        <v>2</v>
      </c>
      <c r="Q6" s="10">
        <f t="shared" si="6"/>
        <v>5.4054054054054057E-2</v>
      </c>
      <c r="R6" s="12">
        <v>1</v>
      </c>
      <c r="S6" s="10">
        <f t="shared" si="7"/>
        <v>2.7027027027027029E-2</v>
      </c>
      <c r="T6" s="9">
        <f t="shared" si="8"/>
        <v>37</v>
      </c>
      <c r="U6" s="11">
        <f t="shared" si="9"/>
        <v>1</v>
      </c>
    </row>
    <row r="7" spans="1:21" x14ac:dyDescent="0.25">
      <c r="A7" s="41"/>
      <c r="B7" s="5" t="s">
        <v>19</v>
      </c>
      <c r="C7" s="43"/>
      <c r="D7" s="12">
        <v>430</v>
      </c>
      <c r="E7" s="10">
        <f t="shared" si="0"/>
        <v>0.52955665024630538</v>
      </c>
      <c r="F7" s="12">
        <v>24</v>
      </c>
      <c r="G7" s="10">
        <f t="shared" si="1"/>
        <v>2.9556650246305417E-2</v>
      </c>
      <c r="H7" s="12">
        <v>2</v>
      </c>
      <c r="I7" s="10">
        <f t="shared" si="2"/>
        <v>2.4630541871921183E-3</v>
      </c>
      <c r="J7" s="12">
        <v>276</v>
      </c>
      <c r="K7" s="10">
        <f t="shared" si="3"/>
        <v>0.33990147783251229</v>
      </c>
      <c r="L7" s="12">
        <v>19</v>
      </c>
      <c r="M7" s="10">
        <f t="shared" si="4"/>
        <v>2.3399014778325122E-2</v>
      </c>
      <c r="N7" s="12">
        <v>25</v>
      </c>
      <c r="O7" s="10">
        <f t="shared" si="5"/>
        <v>3.0788177339901478E-2</v>
      </c>
      <c r="P7" s="12">
        <v>25</v>
      </c>
      <c r="Q7" s="10">
        <f t="shared" si="6"/>
        <v>3.0788177339901478E-2</v>
      </c>
      <c r="R7" s="12">
        <v>11</v>
      </c>
      <c r="S7" s="10">
        <f t="shared" si="7"/>
        <v>1.3546798029556651E-2</v>
      </c>
      <c r="T7" s="9">
        <f t="shared" si="8"/>
        <v>812</v>
      </c>
      <c r="U7" s="11">
        <f t="shared" si="9"/>
        <v>1</v>
      </c>
    </row>
    <row r="8" spans="1:21" x14ac:dyDescent="0.25">
      <c r="A8" s="45">
        <v>2015</v>
      </c>
      <c r="B8" s="7" t="s">
        <v>23</v>
      </c>
      <c r="C8" s="42" t="s">
        <v>8</v>
      </c>
      <c r="D8" s="13">
        <v>137</v>
      </c>
      <c r="E8" s="14">
        <f t="shared" si="0"/>
        <v>0.27789046653144017</v>
      </c>
      <c r="F8" s="13">
        <v>11</v>
      </c>
      <c r="G8" s="14">
        <f t="shared" si="1"/>
        <v>2.231237322515213E-2</v>
      </c>
      <c r="H8" s="13">
        <v>2</v>
      </c>
      <c r="I8" s="14">
        <f t="shared" si="2"/>
        <v>4.0567951318458417E-3</v>
      </c>
      <c r="J8" s="13">
        <v>291</v>
      </c>
      <c r="K8" s="14">
        <f t="shared" si="3"/>
        <v>0.59026369168356996</v>
      </c>
      <c r="L8" s="13">
        <v>19</v>
      </c>
      <c r="M8" s="14">
        <f t="shared" si="4"/>
        <v>3.8539553752535496E-2</v>
      </c>
      <c r="N8" s="13">
        <v>18</v>
      </c>
      <c r="O8" s="14">
        <f t="shared" si="5"/>
        <v>3.6511156186612576E-2</v>
      </c>
      <c r="P8" s="13">
        <v>4</v>
      </c>
      <c r="Q8" s="14">
        <f t="shared" si="6"/>
        <v>8.1135902636916835E-3</v>
      </c>
      <c r="R8" s="13">
        <v>11</v>
      </c>
      <c r="S8" s="14">
        <f t="shared" si="7"/>
        <v>2.231237322515213E-2</v>
      </c>
      <c r="T8" s="13">
        <f t="shared" si="8"/>
        <v>493</v>
      </c>
      <c r="U8" s="15">
        <f t="shared" si="9"/>
        <v>1</v>
      </c>
    </row>
    <row r="9" spans="1:21" x14ac:dyDescent="0.25">
      <c r="A9" s="37"/>
      <c r="B9" s="7" t="s">
        <v>4</v>
      </c>
      <c r="C9" s="42"/>
      <c r="D9" s="13">
        <v>317</v>
      </c>
      <c r="E9" s="14">
        <f t="shared" si="0"/>
        <v>0.81282051282051282</v>
      </c>
      <c r="F9" s="13">
        <v>5</v>
      </c>
      <c r="G9" s="14">
        <f t="shared" si="1"/>
        <v>1.282051282051282E-2</v>
      </c>
      <c r="H9" s="13">
        <v>2</v>
      </c>
      <c r="I9" s="14">
        <f t="shared" si="2"/>
        <v>5.1282051282051282E-3</v>
      </c>
      <c r="J9" s="13">
        <v>12</v>
      </c>
      <c r="K9" s="14">
        <f t="shared" si="3"/>
        <v>3.0769230769230771E-2</v>
      </c>
      <c r="L9" s="13">
        <v>25</v>
      </c>
      <c r="M9" s="14">
        <f t="shared" si="4"/>
        <v>6.4102564102564097E-2</v>
      </c>
      <c r="N9" s="13">
        <v>8</v>
      </c>
      <c r="O9" s="14">
        <f t="shared" si="5"/>
        <v>2.0512820512820513E-2</v>
      </c>
      <c r="P9" s="13">
        <v>6</v>
      </c>
      <c r="Q9" s="14">
        <f t="shared" si="6"/>
        <v>1.5384615384615385E-2</v>
      </c>
      <c r="R9" s="13">
        <v>15</v>
      </c>
      <c r="S9" s="14">
        <f t="shared" si="7"/>
        <v>3.8461538461538464E-2</v>
      </c>
      <c r="T9" s="13">
        <f t="shared" si="8"/>
        <v>390</v>
      </c>
      <c r="U9" s="15">
        <f t="shared" si="9"/>
        <v>1</v>
      </c>
    </row>
    <row r="10" spans="1:21" x14ac:dyDescent="0.25">
      <c r="A10" s="37"/>
      <c r="B10" s="7" t="s">
        <v>5</v>
      </c>
      <c r="C10" s="42"/>
      <c r="D10" s="13">
        <v>41</v>
      </c>
      <c r="E10" s="14">
        <f t="shared" si="0"/>
        <v>0.85416666666666663</v>
      </c>
      <c r="F10" s="13">
        <v>3</v>
      </c>
      <c r="G10" s="14">
        <f t="shared" si="1"/>
        <v>6.25E-2</v>
      </c>
      <c r="H10" s="13">
        <v>1</v>
      </c>
      <c r="I10" s="14">
        <f t="shared" si="2"/>
        <v>2.0833333333333332E-2</v>
      </c>
      <c r="J10" s="13">
        <v>1</v>
      </c>
      <c r="K10" s="14">
        <f t="shared" si="3"/>
        <v>2.0833333333333332E-2</v>
      </c>
      <c r="L10" s="13">
        <v>1</v>
      </c>
      <c r="M10" s="14">
        <f t="shared" si="4"/>
        <v>2.0833333333333332E-2</v>
      </c>
      <c r="N10" s="13">
        <v>0</v>
      </c>
      <c r="O10" s="14">
        <f t="shared" si="5"/>
        <v>0</v>
      </c>
      <c r="P10" s="13">
        <v>1</v>
      </c>
      <c r="Q10" s="14">
        <f t="shared" si="6"/>
        <v>2.0833333333333332E-2</v>
      </c>
      <c r="R10" s="13">
        <v>0</v>
      </c>
      <c r="S10" s="14">
        <f t="shared" si="7"/>
        <v>0</v>
      </c>
      <c r="T10" s="13">
        <f t="shared" si="8"/>
        <v>48</v>
      </c>
      <c r="U10" s="15">
        <f t="shared" si="9"/>
        <v>1</v>
      </c>
    </row>
    <row r="11" spans="1:21" x14ac:dyDescent="0.25">
      <c r="A11" s="37"/>
      <c r="B11" s="7" t="s">
        <v>19</v>
      </c>
      <c r="C11" s="42"/>
      <c r="D11" s="13">
        <v>495</v>
      </c>
      <c r="E11" s="14">
        <f t="shared" si="0"/>
        <v>0.53168635875402792</v>
      </c>
      <c r="F11" s="13">
        <v>19</v>
      </c>
      <c r="G11" s="14">
        <f t="shared" si="1"/>
        <v>2.0408163265306121E-2</v>
      </c>
      <c r="H11" s="13">
        <v>5</v>
      </c>
      <c r="I11" s="14">
        <f t="shared" si="2"/>
        <v>5.3705692803437165E-3</v>
      </c>
      <c r="J11" s="13">
        <v>304</v>
      </c>
      <c r="K11" s="14">
        <f t="shared" si="3"/>
        <v>0.32653061224489793</v>
      </c>
      <c r="L11" s="13">
        <v>45</v>
      </c>
      <c r="M11" s="14">
        <f t="shared" si="4"/>
        <v>4.8335123523093451E-2</v>
      </c>
      <c r="N11" s="13">
        <v>26</v>
      </c>
      <c r="O11" s="14">
        <f t="shared" si="5"/>
        <v>2.7926960257787327E-2</v>
      </c>
      <c r="P11" s="13">
        <v>11</v>
      </c>
      <c r="Q11" s="14">
        <f t="shared" si="6"/>
        <v>1.1815252416756176E-2</v>
      </c>
      <c r="R11" s="13">
        <v>26</v>
      </c>
      <c r="S11" s="14">
        <f t="shared" si="7"/>
        <v>2.7926960257787327E-2</v>
      </c>
      <c r="T11" s="13">
        <f t="shared" si="8"/>
        <v>931</v>
      </c>
      <c r="U11" s="15">
        <f t="shared" si="9"/>
        <v>1</v>
      </c>
    </row>
    <row r="12" spans="1:21" x14ac:dyDescent="0.25">
      <c r="A12" s="37"/>
      <c r="B12" s="7" t="s">
        <v>23</v>
      </c>
      <c r="C12" s="42" t="s">
        <v>24</v>
      </c>
      <c r="D12" s="16">
        <v>235</v>
      </c>
      <c r="E12" s="14">
        <f t="shared" si="0"/>
        <v>0.69117647058823528</v>
      </c>
      <c r="F12" s="16">
        <v>8</v>
      </c>
      <c r="G12" s="14">
        <f t="shared" si="1"/>
        <v>2.3529411764705882E-2</v>
      </c>
      <c r="H12" s="16">
        <v>3</v>
      </c>
      <c r="I12" s="14">
        <f t="shared" si="2"/>
        <v>8.8235294117647058E-3</v>
      </c>
      <c r="J12" s="16">
        <v>46</v>
      </c>
      <c r="K12" s="14">
        <f t="shared" si="3"/>
        <v>0.13529411764705881</v>
      </c>
      <c r="L12" s="16">
        <v>13</v>
      </c>
      <c r="M12" s="14">
        <f t="shared" si="4"/>
        <v>3.8235294117647062E-2</v>
      </c>
      <c r="N12" s="16">
        <v>6</v>
      </c>
      <c r="O12" s="14">
        <f t="shared" si="5"/>
        <v>1.7647058823529412E-2</v>
      </c>
      <c r="P12" s="16">
        <v>15</v>
      </c>
      <c r="Q12" s="14">
        <f t="shared" si="6"/>
        <v>4.4117647058823532E-2</v>
      </c>
      <c r="R12" s="16">
        <v>14</v>
      </c>
      <c r="S12" s="14">
        <f t="shared" si="7"/>
        <v>4.1176470588235294E-2</v>
      </c>
      <c r="T12" s="13">
        <f t="shared" si="8"/>
        <v>340</v>
      </c>
      <c r="U12" s="15">
        <f t="shared" si="9"/>
        <v>1</v>
      </c>
    </row>
    <row r="13" spans="1:21" x14ac:dyDescent="0.25">
      <c r="A13" s="37"/>
      <c r="B13" s="7" t="s">
        <v>4</v>
      </c>
      <c r="C13" s="42"/>
      <c r="D13" s="16">
        <v>317</v>
      </c>
      <c r="E13" s="14">
        <f t="shared" si="0"/>
        <v>0.91618497109826591</v>
      </c>
      <c r="F13" s="16">
        <v>1</v>
      </c>
      <c r="G13" s="14">
        <f t="shared" si="1"/>
        <v>2.8901734104046241E-3</v>
      </c>
      <c r="H13" s="16">
        <v>3</v>
      </c>
      <c r="I13" s="14">
        <f t="shared" si="2"/>
        <v>8.670520231213872E-3</v>
      </c>
      <c r="J13" s="16">
        <v>14</v>
      </c>
      <c r="K13" s="14">
        <f t="shared" si="3"/>
        <v>4.046242774566474E-2</v>
      </c>
      <c r="L13" s="16">
        <v>1</v>
      </c>
      <c r="M13" s="14">
        <f t="shared" si="4"/>
        <v>2.8901734104046241E-3</v>
      </c>
      <c r="N13" s="16">
        <v>2</v>
      </c>
      <c r="O13" s="14">
        <f t="shared" si="5"/>
        <v>5.7803468208092483E-3</v>
      </c>
      <c r="P13" s="16">
        <v>3</v>
      </c>
      <c r="Q13" s="14">
        <f t="shared" si="6"/>
        <v>8.670520231213872E-3</v>
      </c>
      <c r="R13" s="16">
        <v>5</v>
      </c>
      <c r="S13" s="14">
        <f t="shared" si="7"/>
        <v>1.4450867052023121E-2</v>
      </c>
      <c r="T13" s="13">
        <f t="shared" si="8"/>
        <v>346</v>
      </c>
      <c r="U13" s="15">
        <f t="shared" si="9"/>
        <v>1</v>
      </c>
    </row>
    <row r="14" spans="1:21" x14ac:dyDescent="0.25">
      <c r="A14" s="37"/>
      <c r="B14" s="7" t="s">
        <v>5</v>
      </c>
      <c r="C14" s="42"/>
      <c r="D14" s="16">
        <v>34</v>
      </c>
      <c r="E14" s="14">
        <f t="shared" si="0"/>
        <v>0.94444444444444442</v>
      </c>
      <c r="F14" s="16">
        <v>1</v>
      </c>
      <c r="G14" s="14">
        <f t="shared" si="1"/>
        <v>2.7777777777777776E-2</v>
      </c>
      <c r="H14" s="16">
        <v>0</v>
      </c>
      <c r="I14" s="14">
        <f t="shared" si="2"/>
        <v>0</v>
      </c>
      <c r="J14" s="16">
        <v>0</v>
      </c>
      <c r="K14" s="14">
        <f t="shared" si="3"/>
        <v>0</v>
      </c>
      <c r="L14" s="16">
        <v>0</v>
      </c>
      <c r="M14" s="14">
        <f t="shared" si="4"/>
        <v>0</v>
      </c>
      <c r="N14" s="16">
        <v>0</v>
      </c>
      <c r="O14" s="14">
        <f t="shared" si="5"/>
        <v>0</v>
      </c>
      <c r="P14" s="16">
        <v>0</v>
      </c>
      <c r="Q14" s="14">
        <f t="shared" si="6"/>
        <v>0</v>
      </c>
      <c r="R14" s="16">
        <v>1</v>
      </c>
      <c r="S14" s="14">
        <f t="shared" si="7"/>
        <v>2.7777777777777776E-2</v>
      </c>
      <c r="T14" s="13">
        <f t="shared" si="8"/>
        <v>36</v>
      </c>
      <c r="U14" s="15">
        <f t="shared" si="9"/>
        <v>1</v>
      </c>
    </row>
    <row r="15" spans="1:21" x14ac:dyDescent="0.25">
      <c r="A15" s="38"/>
      <c r="B15" s="7" t="s">
        <v>19</v>
      </c>
      <c r="C15" s="42"/>
      <c r="D15" s="16">
        <v>586</v>
      </c>
      <c r="E15" s="14">
        <f t="shared" si="0"/>
        <v>0.81163434903047094</v>
      </c>
      <c r="F15" s="16">
        <v>10</v>
      </c>
      <c r="G15" s="14">
        <f t="shared" si="1"/>
        <v>1.3850415512465374E-2</v>
      </c>
      <c r="H15" s="16">
        <v>6</v>
      </c>
      <c r="I15" s="14">
        <f t="shared" si="2"/>
        <v>8.3102493074792248E-3</v>
      </c>
      <c r="J15" s="16">
        <v>60</v>
      </c>
      <c r="K15" s="14">
        <f t="shared" si="3"/>
        <v>8.3102493074792241E-2</v>
      </c>
      <c r="L15" s="16">
        <v>14</v>
      </c>
      <c r="M15" s="14">
        <f t="shared" si="4"/>
        <v>1.9390581717451522E-2</v>
      </c>
      <c r="N15" s="16">
        <v>8</v>
      </c>
      <c r="O15" s="14">
        <f t="shared" si="5"/>
        <v>1.1080332409972299E-2</v>
      </c>
      <c r="P15" s="16">
        <v>18</v>
      </c>
      <c r="Q15" s="14">
        <f t="shared" si="6"/>
        <v>2.4930747922437674E-2</v>
      </c>
      <c r="R15" s="16">
        <v>20</v>
      </c>
      <c r="S15" s="14">
        <f t="shared" si="7"/>
        <v>2.7700831024930747E-2</v>
      </c>
      <c r="T15" s="13">
        <f t="shared" si="8"/>
        <v>722</v>
      </c>
      <c r="U15" s="15">
        <f t="shared" si="9"/>
        <v>1</v>
      </c>
    </row>
    <row r="16" spans="1:21" x14ac:dyDescent="0.25">
      <c r="A16" s="39">
        <v>2016</v>
      </c>
      <c r="B16" s="5" t="s">
        <v>23</v>
      </c>
      <c r="C16" s="43" t="s">
        <v>20</v>
      </c>
      <c r="D16" s="9">
        <v>243</v>
      </c>
      <c r="E16" s="10">
        <f t="shared" si="0"/>
        <v>0.30759493670886073</v>
      </c>
      <c r="F16" s="9">
        <v>9</v>
      </c>
      <c r="G16" s="10">
        <f t="shared" si="1"/>
        <v>1.1392405063291139E-2</v>
      </c>
      <c r="H16" s="9">
        <v>6</v>
      </c>
      <c r="I16" s="10">
        <f t="shared" si="2"/>
        <v>7.5949367088607592E-3</v>
      </c>
      <c r="J16" s="9">
        <v>423</v>
      </c>
      <c r="K16" s="10">
        <f t="shared" si="3"/>
        <v>0.53544303797468351</v>
      </c>
      <c r="L16" s="9">
        <v>38</v>
      </c>
      <c r="M16" s="10">
        <f t="shared" si="4"/>
        <v>4.810126582278481E-2</v>
      </c>
      <c r="N16" s="9">
        <v>16</v>
      </c>
      <c r="O16" s="10">
        <f t="shared" si="5"/>
        <v>2.0253164556962026E-2</v>
      </c>
      <c r="P16" s="9">
        <v>30</v>
      </c>
      <c r="Q16" s="10">
        <f t="shared" si="6"/>
        <v>3.7974683544303799E-2</v>
      </c>
      <c r="R16" s="9">
        <v>25</v>
      </c>
      <c r="S16" s="10">
        <f t="shared" si="7"/>
        <v>3.1645569620253167E-2</v>
      </c>
      <c r="T16" s="9">
        <f t="shared" si="8"/>
        <v>790</v>
      </c>
      <c r="U16" s="11">
        <f t="shared" si="9"/>
        <v>1</v>
      </c>
    </row>
    <row r="17" spans="1:21" x14ac:dyDescent="0.25">
      <c r="A17" s="40"/>
      <c r="B17" s="5" t="s">
        <v>4</v>
      </c>
      <c r="C17" s="43"/>
      <c r="D17" s="9">
        <v>454</v>
      </c>
      <c r="E17" s="10">
        <f t="shared" si="0"/>
        <v>0.78006872852233677</v>
      </c>
      <c r="F17" s="9">
        <v>7</v>
      </c>
      <c r="G17" s="10">
        <f t="shared" si="1"/>
        <v>1.2027491408934709E-2</v>
      </c>
      <c r="H17" s="9">
        <v>0</v>
      </c>
      <c r="I17" s="10">
        <f t="shared" si="2"/>
        <v>0</v>
      </c>
      <c r="J17" s="9">
        <v>17</v>
      </c>
      <c r="K17" s="10">
        <f t="shared" si="3"/>
        <v>2.9209621993127148E-2</v>
      </c>
      <c r="L17" s="9">
        <v>59</v>
      </c>
      <c r="M17" s="10">
        <f t="shared" si="4"/>
        <v>0.1013745704467354</v>
      </c>
      <c r="N17" s="9">
        <v>7</v>
      </c>
      <c r="O17" s="10">
        <f t="shared" si="5"/>
        <v>1.2027491408934709E-2</v>
      </c>
      <c r="P17" s="9">
        <v>9</v>
      </c>
      <c r="Q17" s="10">
        <f t="shared" si="6"/>
        <v>1.5463917525773196E-2</v>
      </c>
      <c r="R17" s="9">
        <v>29</v>
      </c>
      <c r="S17" s="10">
        <f t="shared" si="7"/>
        <v>4.9828178694158079E-2</v>
      </c>
      <c r="T17" s="9">
        <f t="shared" si="8"/>
        <v>582</v>
      </c>
      <c r="U17" s="11">
        <f t="shared" si="9"/>
        <v>1</v>
      </c>
    </row>
    <row r="18" spans="1:21" x14ac:dyDescent="0.25">
      <c r="A18" s="40"/>
      <c r="B18" s="5" t="s">
        <v>5</v>
      </c>
      <c r="C18" s="43"/>
      <c r="D18" s="9">
        <v>57</v>
      </c>
      <c r="E18" s="10">
        <f t="shared" si="0"/>
        <v>0.91935483870967738</v>
      </c>
      <c r="F18" s="9">
        <v>3</v>
      </c>
      <c r="G18" s="10">
        <f t="shared" si="1"/>
        <v>4.8387096774193547E-2</v>
      </c>
      <c r="H18" s="9">
        <v>0</v>
      </c>
      <c r="I18" s="10">
        <f t="shared" si="2"/>
        <v>0</v>
      </c>
      <c r="J18" s="9">
        <v>0</v>
      </c>
      <c r="K18" s="10">
        <f t="shared" si="3"/>
        <v>0</v>
      </c>
      <c r="L18" s="9">
        <v>1</v>
      </c>
      <c r="M18" s="10">
        <f t="shared" si="4"/>
        <v>1.6129032258064516E-2</v>
      </c>
      <c r="N18" s="9">
        <v>0</v>
      </c>
      <c r="O18" s="10">
        <f t="shared" si="5"/>
        <v>0</v>
      </c>
      <c r="P18" s="9">
        <v>0</v>
      </c>
      <c r="Q18" s="10">
        <f t="shared" si="6"/>
        <v>0</v>
      </c>
      <c r="R18" s="9">
        <v>1</v>
      </c>
      <c r="S18" s="10">
        <f t="shared" si="7"/>
        <v>1.6129032258064516E-2</v>
      </c>
      <c r="T18" s="9">
        <f t="shared" si="8"/>
        <v>62</v>
      </c>
      <c r="U18" s="11">
        <f t="shared" si="9"/>
        <v>1</v>
      </c>
    </row>
    <row r="19" spans="1:21" x14ac:dyDescent="0.25">
      <c r="A19" s="40"/>
      <c r="B19" s="5" t="s">
        <v>19</v>
      </c>
      <c r="C19" s="43"/>
      <c r="D19" s="9">
        <v>754</v>
      </c>
      <c r="E19" s="10">
        <f t="shared" si="0"/>
        <v>0.52580195258019524</v>
      </c>
      <c r="F19" s="9">
        <v>19</v>
      </c>
      <c r="G19" s="10">
        <f t="shared" si="1"/>
        <v>1.3249651324965132E-2</v>
      </c>
      <c r="H19" s="9">
        <v>6</v>
      </c>
      <c r="I19" s="10">
        <f t="shared" si="2"/>
        <v>4.1841004184100415E-3</v>
      </c>
      <c r="J19" s="9">
        <v>440</v>
      </c>
      <c r="K19" s="10">
        <f t="shared" si="3"/>
        <v>0.30683403068340309</v>
      </c>
      <c r="L19" s="9">
        <v>98</v>
      </c>
      <c r="M19" s="10">
        <f t="shared" si="4"/>
        <v>6.8340306834030681E-2</v>
      </c>
      <c r="N19" s="9">
        <v>23</v>
      </c>
      <c r="O19" s="10">
        <f t="shared" si="5"/>
        <v>1.6039051603905161E-2</v>
      </c>
      <c r="P19" s="9">
        <v>39</v>
      </c>
      <c r="Q19" s="10">
        <f t="shared" si="6"/>
        <v>2.7196652719665274E-2</v>
      </c>
      <c r="R19" s="9">
        <v>55</v>
      </c>
      <c r="S19" s="10">
        <f t="shared" si="7"/>
        <v>3.8354253835425386E-2</v>
      </c>
      <c r="T19" s="9">
        <f t="shared" si="8"/>
        <v>1434</v>
      </c>
      <c r="U19" s="11">
        <f t="shared" si="9"/>
        <v>1</v>
      </c>
    </row>
    <row r="20" spans="1:21" x14ac:dyDescent="0.25">
      <c r="A20" s="40"/>
      <c r="B20" s="5" t="s">
        <v>23</v>
      </c>
      <c r="C20" s="43" t="s">
        <v>22</v>
      </c>
      <c r="D20" s="9">
        <v>271</v>
      </c>
      <c r="E20" s="10">
        <f t="shared" si="0"/>
        <v>0.67581047381546133</v>
      </c>
      <c r="F20" s="9">
        <v>15</v>
      </c>
      <c r="G20" s="10">
        <f t="shared" si="1"/>
        <v>3.7406483790523692E-2</v>
      </c>
      <c r="H20" s="9">
        <v>3</v>
      </c>
      <c r="I20" s="10">
        <f t="shared" si="2"/>
        <v>7.481296758104738E-3</v>
      </c>
      <c r="J20" s="9">
        <v>52</v>
      </c>
      <c r="K20" s="10">
        <f t="shared" si="3"/>
        <v>0.12967581047381546</v>
      </c>
      <c r="L20" s="9">
        <v>32</v>
      </c>
      <c r="M20" s="10">
        <f t="shared" si="4"/>
        <v>7.9800498753117205E-2</v>
      </c>
      <c r="N20" s="9">
        <v>9</v>
      </c>
      <c r="O20" s="10">
        <f t="shared" si="5"/>
        <v>2.2443890274314215E-2</v>
      </c>
      <c r="P20" s="9">
        <v>14</v>
      </c>
      <c r="Q20" s="10">
        <f t="shared" si="6"/>
        <v>3.4912718204488775E-2</v>
      </c>
      <c r="R20" s="9">
        <v>5</v>
      </c>
      <c r="S20" s="10">
        <f t="shared" si="7"/>
        <v>1.2468827930174564E-2</v>
      </c>
      <c r="T20" s="9">
        <f t="shared" si="8"/>
        <v>401</v>
      </c>
      <c r="U20" s="11">
        <f t="shared" si="9"/>
        <v>1</v>
      </c>
    </row>
    <row r="21" spans="1:21" x14ac:dyDescent="0.25">
      <c r="A21" s="40"/>
      <c r="B21" s="5" t="s">
        <v>4</v>
      </c>
      <c r="C21" s="43"/>
      <c r="D21" s="9">
        <v>292</v>
      </c>
      <c r="E21" s="10">
        <f t="shared" si="0"/>
        <v>0.90123456790123457</v>
      </c>
      <c r="F21" s="9">
        <v>6</v>
      </c>
      <c r="G21" s="10">
        <f t="shared" si="1"/>
        <v>1.8518518518518517E-2</v>
      </c>
      <c r="H21" s="9">
        <v>2</v>
      </c>
      <c r="I21" s="10">
        <f t="shared" si="2"/>
        <v>6.1728395061728392E-3</v>
      </c>
      <c r="J21" s="9">
        <v>7</v>
      </c>
      <c r="K21" s="10">
        <f t="shared" si="3"/>
        <v>2.1604938271604937E-2</v>
      </c>
      <c r="L21" s="9">
        <v>0</v>
      </c>
      <c r="M21" s="10">
        <f t="shared" si="4"/>
        <v>0</v>
      </c>
      <c r="N21" s="9">
        <v>9</v>
      </c>
      <c r="O21" s="10">
        <f t="shared" si="5"/>
        <v>2.7777777777777776E-2</v>
      </c>
      <c r="P21" s="9">
        <v>5</v>
      </c>
      <c r="Q21" s="10">
        <f t="shared" si="6"/>
        <v>1.5432098765432098E-2</v>
      </c>
      <c r="R21" s="9">
        <v>3</v>
      </c>
      <c r="S21" s="10">
        <f t="shared" si="7"/>
        <v>9.2592592592592587E-3</v>
      </c>
      <c r="T21" s="9">
        <f t="shared" si="8"/>
        <v>324</v>
      </c>
      <c r="U21" s="11">
        <f t="shared" si="9"/>
        <v>1</v>
      </c>
    </row>
    <row r="22" spans="1:21" x14ac:dyDescent="0.25">
      <c r="A22" s="40"/>
      <c r="B22" s="5" t="s">
        <v>5</v>
      </c>
      <c r="C22" s="43"/>
      <c r="D22" s="9">
        <v>40</v>
      </c>
      <c r="E22" s="10">
        <f t="shared" si="0"/>
        <v>0.86956521739130432</v>
      </c>
      <c r="F22" s="9">
        <v>4</v>
      </c>
      <c r="G22" s="10">
        <f t="shared" si="1"/>
        <v>8.6956521739130432E-2</v>
      </c>
      <c r="H22" s="9">
        <v>1</v>
      </c>
      <c r="I22" s="10">
        <f t="shared" si="2"/>
        <v>2.1739130434782608E-2</v>
      </c>
      <c r="J22" s="9">
        <v>0</v>
      </c>
      <c r="K22" s="10">
        <f t="shared" si="3"/>
        <v>0</v>
      </c>
      <c r="L22" s="9">
        <v>0</v>
      </c>
      <c r="M22" s="10">
        <f t="shared" si="4"/>
        <v>0</v>
      </c>
      <c r="N22" s="9">
        <v>0</v>
      </c>
      <c r="O22" s="10">
        <f t="shared" si="5"/>
        <v>0</v>
      </c>
      <c r="P22" s="9">
        <v>1</v>
      </c>
      <c r="Q22" s="10">
        <f t="shared" si="6"/>
        <v>2.1739130434782608E-2</v>
      </c>
      <c r="R22" s="9">
        <v>0</v>
      </c>
      <c r="S22" s="10">
        <f t="shared" si="7"/>
        <v>0</v>
      </c>
      <c r="T22" s="9">
        <f t="shared" si="8"/>
        <v>46</v>
      </c>
      <c r="U22" s="11">
        <f t="shared" si="9"/>
        <v>1</v>
      </c>
    </row>
    <row r="23" spans="1:21" x14ac:dyDescent="0.25">
      <c r="A23" s="41"/>
      <c r="B23" s="5" t="s">
        <v>19</v>
      </c>
      <c r="C23" s="43"/>
      <c r="D23" s="9">
        <v>603</v>
      </c>
      <c r="E23" s="10">
        <f t="shared" si="0"/>
        <v>0.78210116731517509</v>
      </c>
      <c r="F23" s="9">
        <v>25</v>
      </c>
      <c r="G23" s="10">
        <f t="shared" si="1"/>
        <v>3.2425421530479899E-2</v>
      </c>
      <c r="H23" s="9">
        <v>6</v>
      </c>
      <c r="I23" s="10">
        <f t="shared" si="2"/>
        <v>7.7821011673151752E-3</v>
      </c>
      <c r="J23" s="9">
        <v>59</v>
      </c>
      <c r="K23" s="10">
        <f t="shared" si="3"/>
        <v>7.6523994811932561E-2</v>
      </c>
      <c r="L23" s="9">
        <v>32</v>
      </c>
      <c r="M23" s="10">
        <f t="shared" si="4"/>
        <v>4.1504539559014265E-2</v>
      </c>
      <c r="N23" s="9">
        <v>18</v>
      </c>
      <c r="O23" s="10">
        <f t="shared" si="5"/>
        <v>2.3346303501945526E-2</v>
      </c>
      <c r="P23" s="9">
        <v>20</v>
      </c>
      <c r="Q23" s="10">
        <f t="shared" si="6"/>
        <v>2.5940337224383919E-2</v>
      </c>
      <c r="R23" s="9">
        <v>8</v>
      </c>
      <c r="S23" s="10">
        <f t="shared" si="7"/>
        <v>1.0376134889753566E-2</v>
      </c>
      <c r="T23" s="9">
        <f t="shared" si="8"/>
        <v>771</v>
      </c>
      <c r="U23" s="11">
        <f t="shared" si="9"/>
        <v>1</v>
      </c>
    </row>
    <row r="24" spans="1:21" x14ac:dyDescent="0.25">
      <c r="A24" s="37">
        <v>2017</v>
      </c>
      <c r="B24" s="7" t="s">
        <v>23</v>
      </c>
      <c r="C24" s="42" t="s">
        <v>10</v>
      </c>
      <c r="D24" s="13">
        <v>175</v>
      </c>
      <c r="E24" s="14">
        <f t="shared" si="0"/>
        <v>0.32833020637898686</v>
      </c>
      <c r="F24" s="13">
        <v>17</v>
      </c>
      <c r="G24" s="14">
        <f t="shared" si="1"/>
        <v>3.1894934333958722E-2</v>
      </c>
      <c r="H24" s="13">
        <v>3</v>
      </c>
      <c r="I24" s="14">
        <f t="shared" si="2"/>
        <v>5.6285178236397749E-3</v>
      </c>
      <c r="J24" s="13">
        <v>281</v>
      </c>
      <c r="K24" s="14">
        <f t="shared" si="3"/>
        <v>0.5272045028142589</v>
      </c>
      <c r="L24" s="13">
        <v>17</v>
      </c>
      <c r="M24" s="14">
        <f t="shared" si="4"/>
        <v>3.1894934333958722E-2</v>
      </c>
      <c r="N24" s="13">
        <v>4</v>
      </c>
      <c r="O24" s="14">
        <f t="shared" si="5"/>
        <v>7.5046904315196998E-3</v>
      </c>
      <c r="P24" s="13">
        <v>24</v>
      </c>
      <c r="Q24" s="14">
        <f t="shared" si="6"/>
        <v>4.5028142589118199E-2</v>
      </c>
      <c r="R24" s="13">
        <v>12</v>
      </c>
      <c r="S24" s="14">
        <f t="shared" si="7"/>
        <v>2.2514071294559099E-2</v>
      </c>
      <c r="T24" s="13">
        <f t="shared" si="8"/>
        <v>533</v>
      </c>
      <c r="U24" s="15">
        <f t="shared" si="9"/>
        <v>1</v>
      </c>
    </row>
    <row r="25" spans="1:21" x14ac:dyDescent="0.25">
      <c r="A25" s="37"/>
      <c r="B25" s="7" t="s">
        <v>4</v>
      </c>
      <c r="C25" s="42"/>
      <c r="D25" s="13">
        <v>347</v>
      </c>
      <c r="E25" s="14">
        <f t="shared" si="0"/>
        <v>0.78329571106094809</v>
      </c>
      <c r="F25" s="13">
        <v>8</v>
      </c>
      <c r="G25" s="14">
        <f t="shared" si="1"/>
        <v>1.8058690744920992E-2</v>
      </c>
      <c r="H25" s="13">
        <v>0</v>
      </c>
      <c r="I25" s="14">
        <f t="shared" si="2"/>
        <v>0</v>
      </c>
      <c r="J25" s="13">
        <v>10</v>
      </c>
      <c r="K25" s="14">
        <f t="shared" si="3"/>
        <v>2.2573363431151242E-2</v>
      </c>
      <c r="L25" s="13">
        <v>48</v>
      </c>
      <c r="M25" s="14">
        <f t="shared" si="4"/>
        <v>0.10835214446952596</v>
      </c>
      <c r="N25" s="13">
        <v>3</v>
      </c>
      <c r="O25" s="14">
        <f t="shared" si="5"/>
        <v>6.7720090293453723E-3</v>
      </c>
      <c r="P25" s="13">
        <v>14</v>
      </c>
      <c r="Q25" s="14">
        <f t="shared" si="6"/>
        <v>3.160270880361174E-2</v>
      </c>
      <c r="R25" s="13">
        <v>13</v>
      </c>
      <c r="S25" s="14">
        <f t="shared" si="7"/>
        <v>2.9345372460496615E-2</v>
      </c>
      <c r="T25" s="13">
        <f t="shared" si="8"/>
        <v>443</v>
      </c>
      <c r="U25" s="15">
        <f t="shared" si="9"/>
        <v>1</v>
      </c>
    </row>
    <row r="26" spans="1:21" x14ac:dyDescent="0.25">
      <c r="A26" s="37"/>
      <c r="B26" s="7" t="s">
        <v>5</v>
      </c>
      <c r="C26" s="42"/>
      <c r="D26" s="13">
        <v>29</v>
      </c>
      <c r="E26" s="14">
        <f t="shared" si="0"/>
        <v>0.93548387096774188</v>
      </c>
      <c r="F26" s="13">
        <v>1</v>
      </c>
      <c r="G26" s="14">
        <f t="shared" si="1"/>
        <v>3.2258064516129031E-2</v>
      </c>
      <c r="H26" s="13">
        <v>0</v>
      </c>
      <c r="I26" s="14">
        <f t="shared" si="2"/>
        <v>0</v>
      </c>
      <c r="J26" s="13">
        <v>0</v>
      </c>
      <c r="K26" s="14">
        <f t="shared" si="3"/>
        <v>0</v>
      </c>
      <c r="L26" s="13">
        <v>0</v>
      </c>
      <c r="M26" s="14">
        <f t="shared" si="4"/>
        <v>0</v>
      </c>
      <c r="N26" s="13">
        <v>0</v>
      </c>
      <c r="O26" s="14">
        <f t="shared" si="5"/>
        <v>0</v>
      </c>
      <c r="P26" s="13">
        <v>0</v>
      </c>
      <c r="Q26" s="14">
        <f t="shared" si="6"/>
        <v>0</v>
      </c>
      <c r="R26" s="13">
        <v>1</v>
      </c>
      <c r="S26" s="14">
        <f t="shared" si="7"/>
        <v>3.2258064516129031E-2</v>
      </c>
      <c r="T26" s="13">
        <f t="shared" si="8"/>
        <v>31</v>
      </c>
      <c r="U26" s="15">
        <f t="shared" si="9"/>
        <v>1</v>
      </c>
    </row>
    <row r="27" spans="1:21" x14ac:dyDescent="0.25">
      <c r="A27" s="37"/>
      <c r="B27" s="7" t="s">
        <v>19</v>
      </c>
      <c r="C27" s="42"/>
      <c r="D27" s="13">
        <v>551</v>
      </c>
      <c r="E27" s="14">
        <f t="shared" si="0"/>
        <v>0.54716981132075471</v>
      </c>
      <c r="F27" s="13">
        <v>26</v>
      </c>
      <c r="G27" s="14">
        <f t="shared" si="1"/>
        <v>2.5819265143992055E-2</v>
      </c>
      <c r="H27" s="13">
        <v>3</v>
      </c>
      <c r="I27" s="14">
        <f t="shared" si="2"/>
        <v>2.9791459781529296E-3</v>
      </c>
      <c r="J27" s="13">
        <v>291</v>
      </c>
      <c r="K27" s="14">
        <f t="shared" si="3"/>
        <v>0.28897715988083417</v>
      </c>
      <c r="L27" s="13">
        <v>65</v>
      </c>
      <c r="M27" s="14">
        <f t="shared" si="4"/>
        <v>6.4548162859980135E-2</v>
      </c>
      <c r="N27" s="13">
        <v>7</v>
      </c>
      <c r="O27" s="14">
        <f t="shared" si="5"/>
        <v>6.9513406156901684E-3</v>
      </c>
      <c r="P27" s="13">
        <v>38</v>
      </c>
      <c r="Q27" s="14">
        <f t="shared" si="6"/>
        <v>3.7735849056603772E-2</v>
      </c>
      <c r="R27" s="13">
        <v>26</v>
      </c>
      <c r="S27" s="14">
        <f t="shared" si="7"/>
        <v>2.5819265143992055E-2</v>
      </c>
      <c r="T27" s="13">
        <f t="shared" si="8"/>
        <v>1007</v>
      </c>
      <c r="U27" s="15">
        <f t="shared" si="9"/>
        <v>1</v>
      </c>
    </row>
    <row r="28" spans="1:21" x14ac:dyDescent="0.25">
      <c r="A28" s="37"/>
      <c r="B28" s="7" t="s">
        <v>23</v>
      </c>
      <c r="C28" s="42" t="s">
        <v>9</v>
      </c>
      <c r="D28" s="13">
        <v>238</v>
      </c>
      <c r="E28" s="14">
        <f t="shared" si="0"/>
        <v>0.62796833773087068</v>
      </c>
      <c r="F28" s="13">
        <v>15</v>
      </c>
      <c r="G28" s="14">
        <f t="shared" si="1"/>
        <v>3.9577836411609502E-2</v>
      </c>
      <c r="H28" s="13">
        <v>1</v>
      </c>
      <c r="I28" s="14">
        <f t="shared" si="2"/>
        <v>2.6385224274406332E-3</v>
      </c>
      <c r="J28" s="13">
        <v>49</v>
      </c>
      <c r="K28" s="14">
        <f t="shared" si="3"/>
        <v>0.12928759894459102</v>
      </c>
      <c r="L28" s="13">
        <v>39</v>
      </c>
      <c r="M28" s="14">
        <f t="shared" si="4"/>
        <v>0.10290237467018469</v>
      </c>
      <c r="N28" s="13">
        <v>13</v>
      </c>
      <c r="O28" s="14">
        <f t="shared" si="5"/>
        <v>3.430079155672823E-2</v>
      </c>
      <c r="P28" s="13">
        <v>17</v>
      </c>
      <c r="Q28" s="14">
        <f t="shared" si="6"/>
        <v>4.4854881266490766E-2</v>
      </c>
      <c r="R28" s="13">
        <v>7</v>
      </c>
      <c r="S28" s="14">
        <f t="shared" si="7"/>
        <v>1.8469656992084433E-2</v>
      </c>
      <c r="T28" s="13">
        <f t="shared" si="8"/>
        <v>379</v>
      </c>
      <c r="U28" s="15">
        <f t="shared" si="9"/>
        <v>1</v>
      </c>
    </row>
    <row r="29" spans="1:21" x14ac:dyDescent="0.25">
      <c r="A29" s="37"/>
      <c r="B29" s="7" t="s">
        <v>4</v>
      </c>
      <c r="C29" s="42"/>
      <c r="D29" s="13">
        <v>300</v>
      </c>
      <c r="E29" s="14">
        <f t="shared" si="0"/>
        <v>0.90090090090090091</v>
      </c>
      <c r="F29" s="13">
        <v>8</v>
      </c>
      <c r="G29" s="14">
        <f t="shared" si="1"/>
        <v>2.4024024024024024E-2</v>
      </c>
      <c r="H29" s="13">
        <v>1</v>
      </c>
      <c r="I29" s="14">
        <f t="shared" si="2"/>
        <v>3.003003003003003E-3</v>
      </c>
      <c r="J29" s="13">
        <v>13</v>
      </c>
      <c r="K29" s="14">
        <f t="shared" si="3"/>
        <v>3.903903903903904E-2</v>
      </c>
      <c r="L29" s="13">
        <v>0</v>
      </c>
      <c r="M29" s="14">
        <f t="shared" si="4"/>
        <v>0</v>
      </c>
      <c r="N29" s="13">
        <v>6</v>
      </c>
      <c r="O29" s="14">
        <f t="shared" si="5"/>
        <v>1.8018018018018018E-2</v>
      </c>
      <c r="P29" s="13">
        <v>3</v>
      </c>
      <c r="Q29" s="14">
        <f t="shared" si="6"/>
        <v>9.0090090090090089E-3</v>
      </c>
      <c r="R29" s="13">
        <v>2</v>
      </c>
      <c r="S29" s="14">
        <f t="shared" si="7"/>
        <v>6.006006006006006E-3</v>
      </c>
      <c r="T29" s="13">
        <f t="shared" si="8"/>
        <v>333</v>
      </c>
      <c r="U29" s="15">
        <f t="shared" si="9"/>
        <v>1</v>
      </c>
    </row>
    <row r="30" spans="1:21" x14ac:dyDescent="0.25">
      <c r="A30" s="37"/>
      <c r="B30" s="7" t="s">
        <v>5</v>
      </c>
      <c r="C30" s="42"/>
      <c r="D30" s="13">
        <v>39</v>
      </c>
      <c r="E30" s="14">
        <f t="shared" si="0"/>
        <v>0.9285714285714286</v>
      </c>
      <c r="F30" s="13">
        <v>0</v>
      </c>
      <c r="G30" s="14">
        <f t="shared" si="1"/>
        <v>0</v>
      </c>
      <c r="H30" s="13">
        <v>1</v>
      </c>
      <c r="I30" s="14">
        <f t="shared" si="2"/>
        <v>2.3809523809523808E-2</v>
      </c>
      <c r="J30" s="13">
        <v>0</v>
      </c>
      <c r="K30" s="14">
        <f t="shared" si="3"/>
        <v>0</v>
      </c>
      <c r="L30" s="13">
        <v>0</v>
      </c>
      <c r="M30" s="14">
        <f t="shared" si="4"/>
        <v>0</v>
      </c>
      <c r="N30" s="13">
        <v>1</v>
      </c>
      <c r="O30" s="14">
        <f t="shared" si="5"/>
        <v>2.3809523809523808E-2</v>
      </c>
      <c r="P30" s="13">
        <v>1</v>
      </c>
      <c r="Q30" s="14">
        <f t="shared" si="6"/>
        <v>2.3809523809523808E-2</v>
      </c>
      <c r="R30" s="13">
        <v>0</v>
      </c>
      <c r="S30" s="14">
        <f t="shared" si="7"/>
        <v>0</v>
      </c>
      <c r="T30" s="13">
        <f t="shared" si="8"/>
        <v>42</v>
      </c>
      <c r="U30" s="15">
        <f t="shared" si="9"/>
        <v>1</v>
      </c>
    </row>
    <row r="31" spans="1:21" x14ac:dyDescent="0.25">
      <c r="A31" s="37"/>
      <c r="B31" s="7" t="s">
        <v>19</v>
      </c>
      <c r="C31" s="42"/>
      <c r="D31" s="13">
        <v>577</v>
      </c>
      <c r="E31" s="14">
        <f t="shared" si="0"/>
        <v>0.76525198938992045</v>
      </c>
      <c r="F31" s="13">
        <v>23</v>
      </c>
      <c r="G31" s="14">
        <f t="shared" si="1"/>
        <v>3.0503978779840849E-2</v>
      </c>
      <c r="H31" s="13">
        <v>3</v>
      </c>
      <c r="I31" s="14">
        <f t="shared" si="2"/>
        <v>3.9787798408488064E-3</v>
      </c>
      <c r="J31" s="13">
        <v>62</v>
      </c>
      <c r="K31" s="14">
        <f t="shared" si="3"/>
        <v>8.2228116710875335E-2</v>
      </c>
      <c r="L31" s="13">
        <v>39</v>
      </c>
      <c r="M31" s="14">
        <f t="shared" si="4"/>
        <v>5.1724137931034482E-2</v>
      </c>
      <c r="N31" s="13">
        <v>20</v>
      </c>
      <c r="O31" s="14">
        <f t="shared" si="5"/>
        <v>2.6525198938992044E-2</v>
      </c>
      <c r="P31" s="13">
        <v>21</v>
      </c>
      <c r="Q31" s="14">
        <f t="shared" si="6"/>
        <v>2.7851458885941646E-2</v>
      </c>
      <c r="R31" s="13">
        <v>9</v>
      </c>
      <c r="S31" s="14">
        <f t="shared" si="7"/>
        <v>1.1936339522546418E-2</v>
      </c>
      <c r="T31" s="13">
        <f t="shared" si="8"/>
        <v>754</v>
      </c>
      <c r="U31" s="15">
        <f t="shared" si="9"/>
        <v>1</v>
      </c>
    </row>
    <row r="32" spans="1:21" x14ac:dyDescent="0.25">
      <c r="A32" s="37"/>
      <c r="B32" s="8" t="s">
        <v>23</v>
      </c>
      <c r="C32" s="42" t="s">
        <v>21</v>
      </c>
      <c r="D32" s="13">
        <v>194</v>
      </c>
      <c r="E32" s="14">
        <f t="shared" si="0"/>
        <v>0.88181818181818183</v>
      </c>
      <c r="F32" s="16">
        <v>3</v>
      </c>
      <c r="G32" s="14">
        <f t="shared" si="1"/>
        <v>1.3636363636363636E-2</v>
      </c>
      <c r="H32" s="16">
        <v>0</v>
      </c>
      <c r="I32" s="14">
        <f t="shared" si="2"/>
        <v>0</v>
      </c>
      <c r="J32" s="16">
        <v>14</v>
      </c>
      <c r="K32" s="14">
        <f t="shared" si="3"/>
        <v>6.363636363636363E-2</v>
      </c>
      <c r="L32" s="16">
        <v>0</v>
      </c>
      <c r="M32" s="14">
        <f t="shared" si="4"/>
        <v>0</v>
      </c>
      <c r="N32" s="16">
        <v>0</v>
      </c>
      <c r="O32" s="14">
        <f t="shared" si="5"/>
        <v>0</v>
      </c>
      <c r="P32" s="16">
        <v>3</v>
      </c>
      <c r="Q32" s="14">
        <f t="shared" si="6"/>
        <v>1.3636363636363636E-2</v>
      </c>
      <c r="R32" s="16">
        <v>6</v>
      </c>
      <c r="S32" s="14">
        <f t="shared" si="7"/>
        <v>2.7272727272727271E-2</v>
      </c>
      <c r="T32" s="13">
        <f t="shared" si="8"/>
        <v>220</v>
      </c>
      <c r="U32" s="15">
        <f t="shared" si="9"/>
        <v>1</v>
      </c>
    </row>
    <row r="33" spans="1:21" x14ac:dyDescent="0.25">
      <c r="A33" s="37"/>
      <c r="B33" s="7" t="s">
        <v>4</v>
      </c>
      <c r="C33" s="42"/>
      <c r="D33" s="13">
        <v>192</v>
      </c>
      <c r="E33" s="14">
        <f t="shared" si="0"/>
        <v>0.94117647058823528</v>
      </c>
      <c r="F33" s="16">
        <v>1</v>
      </c>
      <c r="G33" s="14">
        <f t="shared" si="1"/>
        <v>4.9019607843137254E-3</v>
      </c>
      <c r="H33" s="16">
        <v>3</v>
      </c>
      <c r="I33" s="14">
        <f t="shared" si="2"/>
        <v>1.4705882352941176E-2</v>
      </c>
      <c r="J33" s="16">
        <v>3</v>
      </c>
      <c r="K33" s="14">
        <f t="shared" si="3"/>
        <v>1.4705882352941176E-2</v>
      </c>
      <c r="L33" s="16">
        <v>2</v>
      </c>
      <c r="M33" s="14">
        <f t="shared" si="4"/>
        <v>9.8039215686274508E-3</v>
      </c>
      <c r="N33" s="16">
        <v>0</v>
      </c>
      <c r="O33" s="14">
        <f t="shared" si="5"/>
        <v>0</v>
      </c>
      <c r="P33" s="16">
        <v>2</v>
      </c>
      <c r="Q33" s="14">
        <f t="shared" si="6"/>
        <v>9.8039215686274508E-3</v>
      </c>
      <c r="R33" s="16">
        <v>1</v>
      </c>
      <c r="S33" s="14">
        <f t="shared" si="7"/>
        <v>4.9019607843137254E-3</v>
      </c>
      <c r="T33" s="13">
        <f t="shared" si="8"/>
        <v>204</v>
      </c>
      <c r="U33" s="15">
        <f t="shared" si="9"/>
        <v>1</v>
      </c>
    </row>
    <row r="34" spans="1:21" x14ac:dyDescent="0.25">
      <c r="A34" s="37"/>
      <c r="B34" s="7" t="s">
        <v>5</v>
      </c>
      <c r="C34" s="42"/>
      <c r="D34" s="16">
        <v>23</v>
      </c>
      <c r="E34" s="14">
        <f t="shared" si="0"/>
        <v>0.95833333333333337</v>
      </c>
      <c r="F34" s="16">
        <v>1</v>
      </c>
      <c r="G34" s="14">
        <f t="shared" si="1"/>
        <v>4.1666666666666664E-2</v>
      </c>
      <c r="H34" s="16">
        <v>0</v>
      </c>
      <c r="I34" s="14">
        <f t="shared" si="2"/>
        <v>0</v>
      </c>
      <c r="J34" s="16">
        <v>0</v>
      </c>
      <c r="K34" s="14">
        <f t="shared" si="3"/>
        <v>0</v>
      </c>
      <c r="L34" s="16">
        <v>0</v>
      </c>
      <c r="M34" s="14">
        <f t="shared" si="4"/>
        <v>0</v>
      </c>
      <c r="N34" s="16">
        <v>0</v>
      </c>
      <c r="O34" s="14">
        <f t="shared" si="5"/>
        <v>0</v>
      </c>
      <c r="P34" s="16">
        <v>0</v>
      </c>
      <c r="Q34" s="14">
        <f t="shared" si="6"/>
        <v>0</v>
      </c>
      <c r="R34" s="16">
        <v>0</v>
      </c>
      <c r="S34" s="14">
        <f t="shared" si="7"/>
        <v>0</v>
      </c>
      <c r="T34" s="13">
        <f t="shared" si="8"/>
        <v>24</v>
      </c>
      <c r="U34" s="15">
        <f t="shared" si="9"/>
        <v>1</v>
      </c>
    </row>
    <row r="35" spans="1:21" x14ac:dyDescent="0.25">
      <c r="A35" s="38"/>
      <c r="B35" s="7" t="s">
        <v>19</v>
      </c>
      <c r="C35" s="42"/>
      <c r="D35" s="16">
        <v>409</v>
      </c>
      <c r="E35" s="14">
        <f t="shared" si="0"/>
        <v>0.9129464285714286</v>
      </c>
      <c r="F35" s="16">
        <v>5</v>
      </c>
      <c r="G35" s="14">
        <f t="shared" si="1"/>
        <v>1.1160714285714286E-2</v>
      </c>
      <c r="H35" s="16">
        <v>3</v>
      </c>
      <c r="I35" s="14">
        <f t="shared" si="2"/>
        <v>6.6964285714285711E-3</v>
      </c>
      <c r="J35" s="16">
        <v>17</v>
      </c>
      <c r="K35" s="14">
        <f t="shared" si="3"/>
        <v>3.7946428571428568E-2</v>
      </c>
      <c r="L35" s="16">
        <v>2</v>
      </c>
      <c r="M35" s="14">
        <f t="shared" si="4"/>
        <v>4.464285714285714E-3</v>
      </c>
      <c r="N35" s="16">
        <v>0</v>
      </c>
      <c r="O35" s="14">
        <f t="shared" si="5"/>
        <v>0</v>
      </c>
      <c r="P35" s="16">
        <v>5</v>
      </c>
      <c r="Q35" s="14">
        <f t="shared" si="6"/>
        <v>1.1160714285714286E-2</v>
      </c>
      <c r="R35" s="16">
        <v>7</v>
      </c>
      <c r="S35" s="14">
        <f t="shared" si="7"/>
        <v>1.5625E-2</v>
      </c>
      <c r="T35" s="13">
        <f t="shared" si="8"/>
        <v>448</v>
      </c>
      <c r="U35" s="15">
        <f t="shared" si="9"/>
        <v>1</v>
      </c>
    </row>
    <row r="36" spans="1:21" x14ac:dyDescent="0.25">
      <c r="A36" s="40">
        <v>2018</v>
      </c>
      <c r="B36" s="3" t="s">
        <v>23</v>
      </c>
      <c r="C36" s="46" t="s">
        <v>27</v>
      </c>
      <c r="D36" s="17">
        <v>524</v>
      </c>
      <c r="E36" s="10">
        <v>0.35357624831309042</v>
      </c>
      <c r="F36" s="17">
        <v>57</v>
      </c>
      <c r="G36" s="10">
        <v>3.8461538461538464E-2</v>
      </c>
      <c r="H36" s="17">
        <v>5</v>
      </c>
      <c r="I36" s="10">
        <v>3.3738191632928477E-3</v>
      </c>
      <c r="J36" s="17">
        <v>723</v>
      </c>
      <c r="K36" s="10">
        <v>0.48785425101214575</v>
      </c>
      <c r="L36" s="17">
        <v>18</v>
      </c>
      <c r="M36" s="10">
        <v>1.2145748987854251E-2</v>
      </c>
      <c r="N36" s="17">
        <v>19</v>
      </c>
      <c r="O36" s="10">
        <v>1.282051282051282E-2</v>
      </c>
      <c r="P36" s="17">
        <v>95</v>
      </c>
      <c r="Q36" s="10">
        <v>6.4102564102564097E-2</v>
      </c>
      <c r="R36" s="17">
        <v>41</v>
      </c>
      <c r="S36" s="10">
        <v>2.766531713900135E-2</v>
      </c>
      <c r="T36" s="9">
        <v>1482</v>
      </c>
      <c r="U36" s="11">
        <v>0.99999999999999989</v>
      </c>
    </row>
    <row r="37" spans="1:21" x14ac:dyDescent="0.25">
      <c r="A37" s="40"/>
      <c r="B37" s="3" t="s">
        <v>4</v>
      </c>
      <c r="C37" s="46"/>
      <c r="D37" s="17">
        <v>863</v>
      </c>
      <c r="E37" s="10">
        <v>0.71916666666666662</v>
      </c>
      <c r="F37" s="17">
        <v>12</v>
      </c>
      <c r="G37" s="10">
        <v>0.01</v>
      </c>
      <c r="H37" s="17">
        <v>6</v>
      </c>
      <c r="I37" s="10">
        <v>5.0000000000000001E-3</v>
      </c>
      <c r="J37" s="17">
        <v>24</v>
      </c>
      <c r="K37" s="10">
        <v>0.02</v>
      </c>
      <c r="L37" s="17">
        <v>202</v>
      </c>
      <c r="M37" s="10">
        <v>0.16833333333333333</v>
      </c>
      <c r="N37" s="17">
        <v>17</v>
      </c>
      <c r="O37" s="10">
        <v>1.4166666666666666E-2</v>
      </c>
      <c r="P37" s="17">
        <v>26</v>
      </c>
      <c r="Q37" s="10">
        <v>2.1666666666666667E-2</v>
      </c>
      <c r="R37" s="17">
        <v>50</v>
      </c>
      <c r="S37" s="10">
        <v>4.1666666666666664E-2</v>
      </c>
      <c r="T37" s="9">
        <v>1200</v>
      </c>
      <c r="U37" s="11">
        <v>1</v>
      </c>
    </row>
    <row r="38" spans="1:21" x14ac:dyDescent="0.25">
      <c r="A38" s="40"/>
      <c r="B38" s="3" t="s">
        <v>5</v>
      </c>
      <c r="C38" s="46"/>
      <c r="D38" s="17">
        <v>93</v>
      </c>
      <c r="E38" s="10">
        <v>0.88571428571428568</v>
      </c>
      <c r="F38" s="17">
        <v>2</v>
      </c>
      <c r="G38" s="10">
        <v>1.9047619047619049E-2</v>
      </c>
      <c r="H38" s="17">
        <v>2</v>
      </c>
      <c r="I38" s="10">
        <v>1.9047619047619049E-2</v>
      </c>
      <c r="J38" s="17">
        <v>0</v>
      </c>
      <c r="K38" s="10">
        <v>0</v>
      </c>
      <c r="L38" s="17">
        <v>5</v>
      </c>
      <c r="M38" s="10">
        <v>4.7619047619047616E-2</v>
      </c>
      <c r="N38" s="17">
        <v>2</v>
      </c>
      <c r="O38" s="10">
        <v>1.9047619047619049E-2</v>
      </c>
      <c r="P38" s="17">
        <v>0</v>
      </c>
      <c r="Q38" s="10">
        <v>0</v>
      </c>
      <c r="R38" s="17">
        <v>1</v>
      </c>
      <c r="S38" s="10">
        <v>9.5238095238095247E-3</v>
      </c>
      <c r="T38" s="9">
        <v>105</v>
      </c>
      <c r="U38" s="11">
        <v>1</v>
      </c>
    </row>
    <row r="39" spans="1:21" x14ac:dyDescent="0.25">
      <c r="A39" s="40"/>
      <c r="B39" s="3" t="s">
        <v>19</v>
      </c>
      <c r="C39" s="46"/>
      <c r="D39" s="17">
        <v>1480</v>
      </c>
      <c r="E39" s="10">
        <v>0.53103695730175815</v>
      </c>
      <c r="F39" s="17">
        <v>71</v>
      </c>
      <c r="G39" s="10">
        <v>2.5475421600287047E-2</v>
      </c>
      <c r="H39" s="17">
        <v>13</v>
      </c>
      <c r="I39" s="10">
        <v>4.6645138141370645E-3</v>
      </c>
      <c r="J39" s="17">
        <v>747</v>
      </c>
      <c r="K39" s="10">
        <v>0.26803013993541441</v>
      </c>
      <c r="L39" s="17">
        <v>225</v>
      </c>
      <c r="M39" s="10">
        <v>8.073196986006459E-2</v>
      </c>
      <c r="N39" s="17">
        <v>38</v>
      </c>
      <c r="O39" s="10">
        <v>1.3634732687477575E-2</v>
      </c>
      <c r="P39" s="17">
        <v>121</v>
      </c>
      <c r="Q39" s="10">
        <v>4.3415859346968066E-2</v>
      </c>
      <c r="R39" s="17">
        <v>92</v>
      </c>
      <c r="S39" s="10">
        <v>3.3010405453893076E-2</v>
      </c>
      <c r="T39" s="9">
        <v>2787</v>
      </c>
      <c r="U39" s="11">
        <v>1</v>
      </c>
    </row>
    <row r="40" spans="1:21" x14ac:dyDescent="0.25">
      <c r="A40" s="40"/>
      <c r="B40" s="3" t="s">
        <v>23</v>
      </c>
      <c r="C40" s="46" t="s">
        <v>26</v>
      </c>
      <c r="D40" s="17">
        <v>792</v>
      </c>
      <c r="E40" s="10">
        <v>0.60969976905311773</v>
      </c>
      <c r="F40" s="17">
        <v>35</v>
      </c>
      <c r="G40" s="10">
        <v>2.6943802925327175E-2</v>
      </c>
      <c r="H40" s="17">
        <v>8</v>
      </c>
      <c r="I40" s="10">
        <v>6.1585835257890681E-3</v>
      </c>
      <c r="J40" s="17">
        <v>147</v>
      </c>
      <c r="K40" s="10">
        <v>0.11316397228637413</v>
      </c>
      <c r="L40" s="17">
        <v>197</v>
      </c>
      <c r="M40" s="10">
        <v>0.15165511932255582</v>
      </c>
      <c r="N40" s="17">
        <v>27</v>
      </c>
      <c r="O40" s="10">
        <v>2.0785219399538105E-2</v>
      </c>
      <c r="P40" s="17">
        <v>45</v>
      </c>
      <c r="Q40" s="10">
        <v>3.4642032332563508E-2</v>
      </c>
      <c r="R40" s="17">
        <v>48</v>
      </c>
      <c r="S40" s="10">
        <v>3.695150115473441E-2</v>
      </c>
      <c r="T40" s="9">
        <v>1299</v>
      </c>
      <c r="U40" s="11">
        <v>1</v>
      </c>
    </row>
    <row r="41" spans="1:21" x14ac:dyDescent="0.25">
      <c r="A41" s="40"/>
      <c r="B41" s="3" t="s">
        <v>4</v>
      </c>
      <c r="C41" s="46"/>
      <c r="D41" s="17">
        <v>1065</v>
      </c>
      <c r="E41" s="10">
        <v>0.90870307167235498</v>
      </c>
      <c r="F41" s="17">
        <v>12</v>
      </c>
      <c r="G41" s="10">
        <v>1.0238907849829351E-2</v>
      </c>
      <c r="H41" s="17">
        <v>2</v>
      </c>
      <c r="I41" s="10">
        <v>1.7064846416382253E-3</v>
      </c>
      <c r="J41" s="17">
        <v>33</v>
      </c>
      <c r="K41" s="10">
        <v>2.8156996587030716E-2</v>
      </c>
      <c r="L41" s="17">
        <v>2</v>
      </c>
      <c r="M41" s="10">
        <v>1.7064846416382253E-3</v>
      </c>
      <c r="N41" s="17">
        <v>14</v>
      </c>
      <c r="O41" s="10">
        <v>1.1945392491467578E-2</v>
      </c>
      <c r="P41" s="17">
        <v>22</v>
      </c>
      <c r="Q41" s="10">
        <v>1.877133105802048E-2</v>
      </c>
      <c r="R41" s="17">
        <v>22</v>
      </c>
      <c r="S41" s="10">
        <v>1.877133105802048E-2</v>
      </c>
      <c r="T41" s="9">
        <v>1172</v>
      </c>
      <c r="U41" s="11">
        <v>1</v>
      </c>
    </row>
    <row r="42" spans="1:21" x14ac:dyDescent="0.25">
      <c r="A42" s="40"/>
      <c r="B42" s="3" t="s">
        <v>5</v>
      </c>
      <c r="C42" s="46"/>
      <c r="D42" s="17">
        <v>111</v>
      </c>
      <c r="E42" s="10">
        <v>0.9098360655737705</v>
      </c>
      <c r="F42" s="17">
        <v>8</v>
      </c>
      <c r="G42" s="10">
        <v>6.5573770491803282E-2</v>
      </c>
      <c r="H42" s="17">
        <v>0</v>
      </c>
      <c r="I42" s="10">
        <v>0</v>
      </c>
      <c r="J42" s="17">
        <v>1</v>
      </c>
      <c r="K42" s="10">
        <v>8.1967213114754103E-3</v>
      </c>
      <c r="L42" s="17">
        <v>1</v>
      </c>
      <c r="M42" s="10">
        <v>8.1967213114754103E-3</v>
      </c>
      <c r="N42" s="17">
        <v>0</v>
      </c>
      <c r="O42" s="10">
        <v>0</v>
      </c>
      <c r="P42" s="17">
        <v>0</v>
      </c>
      <c r="Q42" s="10">
        <v>0</v>
      </c>
      <c r="R42" s="17">
        <v>1</v>
      </c>
      <c r="S42" s="10">
        <v>8.1967213114754103E-3</v>
      </c>
      <c r="T42" s="9">
        <v>122</v>
      </c>
      <c r="U42" s="11">
        <v>1</v>
      </c>
    </row>
    <row r="43" spans="1:21" x14ac:dyDescent="0.25">
      <c r="A43" s="40"/>
      <c r="B43" s="3" t="s">
        <v>19</v>
      </c>
      <c r="C43" s="46"/>
      <c r="D43" s="17">
        <v>1968</v>
      </c>
      <c r="E43" s="10">
        <v>0.75896644812957959</v>
      </c>
      <c r="F43" s="17">
        <v>55</v>
      </c>
      <c r="G43" s="10">
        <v>2.1210952564596992E-2</v>
      </c>
      <c r="H43" s="17">
        <v>10</v>
      </c>
      <c r="I43" s="10">
        <v>3.8565368299267257E-3</v>
      </c>
      <c r="J43" s="17">
        <v>181</v>
      </c>
      <c r="K43" s="10">
        <v>6.9803316621673731E-2</v>
      </c>
      <c r="L43" s="17">
        <v>200</v>
      </c>
      <c r="M43" s="10">
        <v>7.7130736598534519E-2</v>
      </c>
      <c r="N43" s="17">
        <v>41</v>
      </c>
      <c r="O43" s="10">
        <v>1.5811801002699577E-2</v>
      </c>
      <c r="P43" s="17">
        <v>67</v>
      </c>
      <c r="Q43" s="10">
        <v>2.5838796760509063E-2</v>
      </c>
      <c r="R43" s="17">
        <v>71</v>
      </c>
      <c r="S43" s="10">
        <v>2.7381411492479753E-2</v>
      </c>
      <c r="T43" s="9">
        <v>2593</v>
      </c>
      <c r="U43" s="11">
        <v>0.99999999999999989</v>
      </c>
    </row>
    <row r="44" spans="1:21" x14ac:dyDescent="0.25">
      <c r="A44" s="40"/>
      <c r="B44" s="4" t="s">
        <v>23</v>
      </c>
      <c r="C44" s="46" t="s">
        <v>25</v>
      </c>
      <c r="D44" s="17">
        <v>1099</v>
      </c>
      <c r="E44" s="10">
        <v>0.84214559386973176</v>
      </c>
      <c r="F44" s="18">
        <v>35</v>
      </c>
      <c r="G44" s="10">
        <v>2.681992337164751E-2</v>
      </c>
      <c r="H44" s="18">
        <v>12</v>
      </c>
      <c r="I44" s="10">
        <v>9.1954022988505746E-3</v>
      </c>
      <c r="J44" s="18">
        <v>68</v>
      </c>
      <c r="K44" s="10">
        <v>5.2107279693486587E-2</v>
      </c>
      <c r="L44" s="18">
        <v>15</v>
      </c>
      <c r="M44" s="10">
        <v>1.1494252873563218E-2</v>
      </c>
      <c r="N44" s="18">
        <v>12</v>
      </c>
      <c r="O44" s="10">
        <v>9.1954022988505746E-3</v>
      </c>
      <c r="P44" s="18">
        <v>26</v>
      </c>
      <c r="Q44" s="10">
        <v>1.9923371647509579E-2</v>
      </c>
      <c r="R44" s="18">
        <v>38</v>
      </c>
      <c r="S44" s="10">
        <v>2.9118773946360154E-2</v>
      </c>
      <c r="T44" s="9">
        <v>1305</v>
      </c>
      <c r="U44" s="11">
        <v>1</v>
      </c>
    </row>
    <row r="45" spans="1:21" x14ac:dyDescent="0.25">
      <c r="A45" s="40"/>
      <c r="B45" s="3" t="s">
        <v>4</v>
      </c>
      <c r="C45" s="46"/>
      <c r="D45" s="17">
        <v>980</v>
      </c>
      <c r="E45" s="10">
        <v>0.9219190968955786</v>
      </c>
      <c r="F45" s="18">
        <v>15</v>
      </c>
      <c r="G45" s="10">
        <v>1.4111006585136407E-2</v>
      </c>
      <c r="H45" s="18">
        <v>12</v>
      </c>
      <c r="I45" s="10">
        <v>1.1288805268109126E-2</v>
      </c>
      <c r="J45" s="18">
        <v>22</v>
      </c>
      <c r="K45" s="10">
        <v>2.0696142991533398E-2</v>
      </c>
      <c r="L45" s="18">
        <v>1</v>
      </c>
      <c r="M45" s="10">
        <v>9.4073377234242712E-4</v>
      </c>
      <c r="N45" s="18">
        <v>16</v>
      </c>
      <c r="O45" s="10">
        <v>1.5051740357478834E-2</v>
      </c>
      <c r="P45" s="18">
        <v>7</v>
      </c>
      <c r="Q45" s="10">
        <v>6.58513640639699E-3</v>
      </c>
      <c r="R45" s="18">
        <v>10</v>
      </c>
      <c r="S45" s="10">
        <v>9.4073377234242701E-3</v>
      </c>
      <c r="T45" s="9">
        <v>1063</v>
      </c>
      <c r="U45" s="11">
        <v>1</v>
      </c>
    </row>
    <row r="46" spans="1:21" x14ac:dyDescent="0.25">
      <c r="A46" s="40"/>
      <c r="B46" s="3" t="s">
        <v>5</v>
      </c>
      <c r="C46" s="46"/>
      <c r="D46" s="18">
        <v>99</v>
      </c>
      <c r="E46" s="10">
        <v>0.87610619469026552</v>
      </c>
      <c r="F46" s="18">
        <v>9</v>
      </c>
      <c r="G46" s="10">
        <v>7.9646017699115043E-2</v>
      </c>
      <c r="H46" s="18">
        <v>1</v>
      </c>
      <c r="I46" s="10">
        <v>8.8495575221238937E-3</v>
      </c>
      <c r="J46" s="18">
        <v>0</v>
      </c>
      <c r="K46" s="10">
        <v>0</v>
      </c>
      <c r="L46" s="18">
        <v>0</v>
      </c>
      <c r="M46" s="10">
        <v>0</v>
      </c>
      <c r="N46" s="18">
        <v>2</v>
      </c>
      <c r="O46" s="10">
        <v>1.7699115044247787E-2</v>
      </c>
      <c r="P46" s="18">
        <v>1</v>
      </c>
      <c r="Q46" s="10">
        <v>8.8495575221238937E-3</v>
      </c>
      <c r="R46" s="18">
        <v>1</v>
      </c>
      <c r="S46" s="10">
        <v>8.8495575221238937E-3</v>
      </c>
      <c r="T46" s="9">
        <v>113</v>
      </c>
      <c r="U46" s="11">
        <v>1</v>
      </c>
    </row>
    <row r="47" spans="1:21" x14ac:dyDescent="0.25">
      <c r="A47" s="41"/>
      <c r="B47" s="3" t="s">
        <v>19</v>
      </c>
      <c r="C47" s="46"/>
      <c r="D47" s="17">
        <v>2178</v>
      </c>
      <c r="E47" s="10">
        <v>0.87787182587666268</v>
      </c>
      <c r="F47" s="17">
        <v>59</v>
      </c>
      <c r="G47" s="10">
        <v>2.3780733575171301E-2</v>
      </c>
      <c r="H47" s="17">
        <v>25</v>
      </c>
      <c r="I47" s="10">
        <v>1.007658202337767E-2</v>
      </c>
      <c r="J47" s="17">
        <v>90</v>
      </c>
      <c r="K47" s="10">
        <v>3.6275695284159616E-2</v>
      </c>
      <c r="L47" s="17">
        <v>16</v>
      </c>
      <c r="M47" s="10">
        <v>6.4490124949617093E-3</v>
      </c>
      <c r="N47" s="17">
        <v>30</v>
      </c>
      <c r="O47" s="10">
        <v>1.2091898428053204E-2</v>
      </c>
      <c r="P47" s="17">
        <v>34</v>
      </c>
      <c r="Q47" s="10">
        <v>1.3704151551793631E-2</v>
      </c>
      <c r="R47" s="17">
        <v>49</v>
      </c>
      <c r="S47" s="10">
        <v>1.9750100765820233E-2</v>
      </c>
      <c r="T47" s="9">
        <v>2481</v>
      </c>
      <c r="U47" s="11">
        <v>1</v>
      </c>
    </row>
    <row r="48" spans="1:21" x14ac:dyDescent="0.25">
      <c r="A48" s="37">
        <v>2019</v>
      </c>
      <c r="B48" s="7" t="s">
        <v>23</v>
      </c>
      <c r="C48" s="42" t="s">
        <v>30</v>
      </c>
      <c r="D48" s="13">
        <v>501</v>
      </c>
      <c r="E48" s="14">
        <f t="shared" si="0"/>
        <v>0.3533145275035261</v>
      </c>
      <c r="F48" s="13">
        <v>52</v>
      </c>
      <c r="G48" s="14">
        <f t="shared" si="1"/>
        <v>3.6671368124118475E-2</v>
      </c>
      <c r="H48" s="13">
        <v>4</v>
      </c>
      <c r="I48" s="14">
        <f t="shared" si="2"/>
        <v>2.8208744710860366E-3</v>
      </c>
      <c r="J48" s="13">
        <v>650</v>
      </c>
      <c r="K48" s="14">
        <f t="shared" si="3"/>
        <v>0.45839210155148097</v>
      </c>
      <c r="L48" s="13">
        <v>30</v>
      </c>
      <c r="M48" s="14">
        <f t="shared" si="4"/>
        <v>2.1156558533145273E-2</v>
      </c>
      <c r="N48" s="13">
        <v>15</v>
      </c>
      <c r="O48" s="14">
        <f t="shared" si="5"/>
        <v>1.0578279266572637E-2</v>
      </c>
      <c r="P48" s="13">
        <v>115</v>
      </c>
      <c r="Q48" s="14">
        <f t="shared" si="6"/>
        <v>8.1100141043723553E-2</v>
      </c>
      <c r="R48" s="13">
        <v>51</v>
      </c>
      <c r="S48" s="14">
        <f t="shared" si="7"/>
        <v>3.5966149506346967E-2</v>
      </c>
      <c r="T48" s="13">
        <f t="shared" si="8"/>
        <v>1418</v>
      </c>
      <c r="U48" s="15">
        <f t="shared" si="9"/>
        <v>1</v>
      </c>
    </row>
    <row r="49" spans="1:21" x14ac:dyDescent="0.25">
      <c r="A49" s="37"/>
      <c r="B49" s="7" t="s">
        <v>4</v>
      </c>
      <c r="C49" s="42"/>
      <c r="D49" s="13">
        <v>846</v>
      </c>
      <c r="E49" s="14">
        <f t="shared" si="0"/>
        <v>0.77685950413223137</v>
      </c>
      <c r="F49" s="13">
        <v>8</v>
      </c>
      <c r="G49" s="14">
        <f t="shared" si="1"/>
        <v>7.3461891643709825E-3</v>
      </c>
      <c r="H49" s="13">
        <v>8</v>
      </c>
      <c r="I49" s="14">
        <f t="shared" si="2"/>
        <v>7.3461891643709825E-3</v>
      </c>
      <c r="J49" s="13">
        <v>22</v>
      </c>
      <c r="K49" s="14">
        <f t="shared" si="3"/>
        <v>2.0202020202020204E-2</v>
      </c>
      <c r="L49" s="13">
        <v>109</v>
      </c>
      <c r="M49" s="14">
        <f t="shared" si="4"/>
        <v>0.10009182736455463</v>
      </c>
      <c r="N49" s="13">
        <v>13</v>
      </c>
      <c r="O49" s="14">
        <f t="shared" si="5"/>
        <v>1.1937557392102846E-2</v>
      </c>
      <c r="P49" s="13">
        <v>39</v>
      </c>
      <c r="Q49" s="14">
        <f t="shared" si="6"/>
        <v>3.5812672176308541E-2</v>
      </c>
      <c r="R49" s="13">
        <v>44</v>
      </c>
      <c r="S49" s="14">
        <f t="shared" si="7"/>
        <v>4.0404040404040407E-2</v>
      </c>
      <c r="T49" s="13">
        <f t="shared" si="8"/>
        <v>1089</v>
      </c>
      <c r="U49" s="15">
        <f t="shared" si="9"/>
        <v>1</v>
      </c>
    </row>
    <row r="50" spans="1:21" x14ac:dyDescent="0.25">
      <c r="A50" s="37"/>
      <c r="B50" s="7" t="s">
        <v>5</v>
      </c>
      <c r="C50" s="42"/>
      <c r="D50" s="13">
        <v>95</v>
      </c>
      <c r="E50" s="14">
        <f t="shared" si="0"/>
        <v>0.87962962962962965</v>
      </c>
      <c r="F50" s="13">
        <v>3</v>
      </c>
      <c r="G50" s="14">
        <f t="shared" si="1"/>
        <v>2.7777777777777776E-2</v>
      </c>
      <c r="H50" s="13">
        <v>1</v>
      </c>
      <c r="I50" s="14">
        <f t="shared" si="2"/>
        <v>9.2592592592592587E-3</v>
      </c>
      <c r="J50" s="13">
        <v>0</v>
      </c>
      <c r="K50" s="14">
        <f t="shared" si="3"/>
        <v>0</v>
      </c>
      <c r="L50" s="13">
        <v>2</v>
      </c>
      <c r="M50" s="14">
        <f t="shared" si="4"/>
        <v>1.8518518518518517E-2</v>
      </c>
      <c r="N50" s="13">
        <v>0</v>
      </c>
      <c r="O50" s="14">
        <f t="shared" si="5"/>
        <v>0</v>
      </c>
      <c r="P50" s="13">
        <v>2</v>
      </c>
      <c r="Q50" s="14">
        <f t="shared" si="6"/>
        <v>1.8518518518518517E-2</v>
      </c>
      <c r="R50" s="13">
        <v>5</v>
      </c>
      <c r="S50" s="14">
        <f t="shared" si="7"/>
        <v>4.6296296296296294E-2</v>
      </c>
      <c r="T50" s="13">
        <f t="shared" si="8"/>
        <v>108</v>
      </c>
      <c r="U50" s="15">
        <f t="shared" si="9"/>
        <v>1</v>
      </c>
    </row>
    <row r="51" spans="1:21" x14ac:dyDescent="0.25">
      <c r="A51" s="37"/>
      <c r="B51" s="7" t="s">
        <v>19</v>
      </c>
      <c r="C51" s="42"/>
      <c r="D51" s="13">
        <v>1442</v>
      </c>
      <c r="E51" s="14">
        <f t="shared" si="0"/>
        <v>0.55143403441682604</v>
      </c>
      <c r="F51" s="13">
        <v>63</v>
      </c>
      <c r="G51" s="14">
        <f t="shared" si="1"/>
        <v>2.4091778202676863E-2</v>
      </c>
      <c r="H51" s="13">
        <v>13</v>
      </c>
      <c r="I51" s="14">
        <f t="shared" si="2"/>
        <v>4.9713193116634798E-3</v>
      </c>
      <c r="J51" s="13">
        <v>672</v>
      </c>
      <c r="K51" s="14">
        <f t="shared" si="3"/>
        <v>0.25697896749521987</v>
      </c>
      <c r="L51" s="13">
        <v>141</v>
      </c>
      <c r="M51" s="14">
        <f t="shared" si="4"/>
        <v>5.3919694072657745E-2</v>
      </c>
      <c r="N51" s="13">
        <v>28</v>
      </c>
      <c r="O51" s="14">
        <f t="shared" si="5"/>
        <v>1.0707456978967494E-2</v>
      </c>
      <c r="P51" s="13">
        <v>156</v>
      </c>
      <c r="Q51" s="14">
        <f t="shared" si="6"/>
        <v>5.9655831739961758E-2</v>
      </c>
      <c r="R51" s="13">
        <v>100</v>
      </c>
      <c r="S51" s="14">
        <f t="shared" si="7"/>
        <v>3.8240917782026769E-2</v>
      </c>
      <c r="T51" s="13">
        <f t="shared" si="8"/>
        <v>2615</v>
      </c>
      <c r="U51" s="15">
        <f t="shared" si="9"/>
        <v>1</v>
      </c>
    </row>
    <row r="52" spans="1:21" x14ac:dyDescent="0.25">
      <c r="A52" s="37"/>
      <c r="B52" s="7" t="s">
        <v>23</v>
      </c>
      <c r="C52" s="42" t="s">
        <v>29</v>
      </c>
      <c r="D52" s="13">
        <v>832</v>
      </c>
      <c r="E52" s="14">
        <f t="shared" si="0"/>
        <v>0.66934835076428001</v>
      </c>
      <c r="F52" s="13">
        <v>30</v>
      </c>
      <c r="G52" s="14">
        <f t="shared" si="1"/>
        <v>2.413515687851971E-2</v>
      </c>
      <c r="H52" s="13">
        <v>11</v>
      </c>
      <c r="I52" s="14">
        <f t="shared" si="2"/>
        <v>8.8495575221238937E-3</v>
      </c>
      <c r="J52" s="13">
        <v>177</v>
      </c>
      <c r="K52" s="14">
        <f t="shared" si="3"/>
        <v>0.14239742558326629</v>
      </c>
      <c r="L52" s="13">
        <v>67</v>
      </c>
      <c r="M52" s="14">
        <f t="shared" si="4"/>
        <v>5.3901850362027354E-2</v>
      </c>
      <c r="N52" s="13">
        <v>18</v>
      </c>
      <c r="O52" s="14">
        <f t="shared" si="5"/>
        <v>1.4481094127111826E-2</v>
      </c>
      <c r="P52" s="13">
        <v>48</v>
      </c>
      <c r="Q52" s="14">
        <f t="shared" si="6"/>
        <v>3.8616251005631534E-2</v>
      </c>
      <c r="R52" s="13">
        <v>60</v>
      </c>
      <c r="S52" s="14">
        <f t="shared" si="7"/>
        <v>4.8270313757039419E-2</v>
      </c>
      <c r="T52" s="13">
        <f t="shared" si="8"/>
        <v>1243</v>
      </c>
      <c r="U52" s="15">
        <f t="shared" si="9"/>
        <v>1</v>
      </c>
    </row>
    <row r="53" spans="1:21" x14ac:dyDescent="0.25">
      <c r="A53" s="37"/>
      <c r="B53" s="7" t="s">
        <v>4</v>
      </c>
      <c r="C53" s="42"/>
      <c r="D53" s="13">
        <v>872</v>
      </c>
      <c r="E53" s="14">
        <f t="shared" si="0"/>
        <v>0.89989680082559342</v>
      </c>
      <c r="F53" s="13">
        <v>20</v>
      </c>
      <c r="G53" s="14">
        <f t="shared" si="1"/>
        <v>2.063983488132095E-2</v>
      </c>
      <c r="H53" s="13">
        <v>7</v>
      </c>
      <c r="I53" s="14">
        <f t="shared" si="2"/>
        <v>7.2239422084623322E-3</v>
      </c>
      <c r="J53" s="13">
        <v>28</v>
      </c>
      <c r="K53" s="14">
        <f t="shared" si="3"/>
        <v>2.8895768833849329E-2</v>
      </c>
      <c r="L53" s="13">
        <v>4</v>
      </c>
      <c r="M53" s="14">
        <f t="shared" si="4"/>
        <v>4.1279669762641896E-3</v>
      </c>
      <c r="N53" s="13">
        <v>6</v>
      </c>
      <c r="O53" s="14">
        <f t="shared" si="5"/>
        <v>6.1919504643962852E-3</v>
      </c>
      <c r="P53" s="13">
        <v>18</v>
      </c>
      <c r="Q53" s="14">
        <f t="shared" si="6"/>
        <v>1.8575851393188854E-2</v>
      </c>
      <c r="R53" s="13">
        <v>14</v>
      </c>
      <c r="S53" s="14">
        <f t="shared" si="7"/>
        <v>1.4447884416924664E-2</v>
      </c>
      <c r="T53" s="13">
        <f t="shared" si="8"/>
        <v>969</v>
      </c>
      <c r="U53" s="15">
        <f t="shared" si="9"/>
        <v>1</v>
      </c>
    </row>
    <row r="54" spans="1:21" x14ac:dyDescent="0.25">
      <c r="A54" s="37"/>
      <c r="B54" s="7" t="s">
        <v>5</v>
      </c>
      <c r="C54" s="42"/>
      <c r="D54" s="13">
        <v>75</v>
      </c>
      <c r="E54" s="14">
        <f t="shared" ref="E54:E59" si="10">D54/T54</f>
        <v>0.92592592592592593</v>
      </c>
      <c r="F54" s="13">
        <v>2</v>
      </c>
      <c r="G54" s="14">
        <f t="shared" si="1"/>
        <v>2.4691358024691357E-2</v>
      </c>
      <c r="H54" s="13">
        <v>2</v>
      </c>
      <c r="I54" s="14">
        <f t="shared" si="2"/>
        <v>2.4691358024691357E-2</v>
      </c>
      <c r="J54" s="13">
        <v>0</v>
      </c>
      <c r="K54" s="14">
        <f t="shared" si="3"/>
        <v>0</v>
      </c>
      <c r="L54" s="13">
        <v>0</v>
      </c>
      <c r="M54" s="14">
        <f t="shared" si="4"/>
        <v>0</v>
      </c>
      <c r="N54" s="13">
        <v>1</v>
      </c>
      <c r="O54" s="14">
        <f t="shared" si="5"/>
        <v>1.2345679012345678E-2</v>
      </c>
      <c r="P54" s="13">
        <v>1</v>
      </c>
      <c r="Q54" s="14">
        <f t="shared" si="6"/>
        <v>1.2345679012345678E-2</v>
      </c>
      <c r="R54" s="13">
        <v>0</v>
      </c>
      <c r="S54" s="14">
        <f t="shared" si="7"/>
        <v>0</v>
      </c>
      <c r="T54" s="13">
        <f t="shared" si="8"/>
        <v>81</v>
      </c>
      <c r="U54" s="15">
        <f t="shared" si="9"/>
        <v>1</v>
      </c>
    </row>
    <row r="55" spans="1:21" x14ac:dyDescent="0.25">
      <c r="A55" s="37"/>
      <c r="B55" s="7" t="s">
        <v>19</v>
      </c>
      <c r="C55" s="42"/>
      <c r="D55" s="13">
        <v>1779</v>
      </c>
      <c r="E55" s="14">
        <f t="shared" si="10"/>
        <v>0.77583951155691233</v>
      </c>
      <c r="F55" s="13">
        <v>52</v>
      </c>
      <c r="G55" s="14">
        <f t="shared" si="1"/>
        <v>2.2677714784125599E-2</v>
      </c>
      <c r="H55" s="13">
        <v>20</v>
      </c>
      <c r="I55" s="14">
        <f t="shared" si="2"/>
        <v>8.7221979938944608E-3</v>
      </c>
      <c r="J55" s="13">
        <v>205</v>
      </c>
      <c r="K55" s="14">
        <f t="shared" si="3"/>
        <v>8.9402529437418235E-2</v>
      </c>
      <c r="L55" s="13">
        <v>71</v>
      </c>
      <c r="M55" s="14">
        <f t="shared" si="4"/>
        <v>3.0963802878325338E-2</v>
      </c>
      <c r="N55" s="13">
        <v>25</v>
      </c>
      <c r="O55" s="14">
        <f t="shared" si="5"/>
        <v>1.0902747492368076E-2</v>
      </c>
      <c r="P55" s="13">
        <v>67</v>
      </c>
      <c r="Q55" s="14">
        <f t="shared" si="6"/>
        <v>2.9219363279546447E-2</v>
      </c>
      <c r="R55" s="13">
        <v>74</v>
      </c>
      <c r="S55" s="14">
        <f t="shared" si="7"/>
        <v>3.2272132577409504E-2</v>
      </c>
      <c r="T55" s="13">
        <f t="shared" si="8"/>
        <v>2293</v>
      </c>
      <c r="U55" s="15">
        <f t="shared" si="9"/>
        <v>1</v>
      </c>
    </row>
    <row r="56" spans="1:21" x14ac:dyDescent="0.25">
      <c r="A56" s="37"/>
      <c r="B56" s="8" t="s">
        <v>23</v>
      </c>
      <c r="C56" s="42" t="s">
        <v>28</v>
      </c>
      <c r="D56" s="13">
        <v>795</v>
      </c>
      <c r="E56" s="14">
        <f t="shared" si="10"/>
        <v>0.83772391991570072</v>
      </c>
      <c r="F56" s="16">
        <v>35</v>
      </c>
      <c r="G56" s="14">
        <f t="shared" si="1"/>
        <v>3.6880927291886197E-2</v>
      </c>
      <c r="H56" s="16">
        <v>5</v>
      </c>
      <c r="I56" s="14">
        <f t="shared" ref="I56:I59" si="11">H56/T56</f>
        <v>5.268703898840885E-3</v>
      </c>
      <c r="J56" s="16">
        <v>48</v>
      </c>
      <c r="K56" s="14">
        <f t="shared" ref="K56:K74" si="12">J56/T56</f>
        <v>5.0579557428872497E-2</v>
      </c>
      <c r="L56" s="16">
        <v>7</v>
      </c>
      <c r="M56" s="14">
        <f t="shared" ref="M56:M74" si="13">L56/T56</f>
        <v>7.3761854583772393E-3</v>
      </c>
      <c r="N56" s="16">
        <v>13</v>
      </c>
      <c r="O56" s="14">
        <f t="shared" si="5"/>
        <v>1.3698630136986301E-2</v>
      </c>
      <c r="P56" s="16">
        <v>27</v>
      </c>
      <c r="Q56" s="14">
        <f t="shared" si="6"/>
        <v>2.8451001053740779E-2</v>
      </c>
      <c r="R56" s="16">
        <v>19</v>
      </c>
      <c r="S56" s="14">
        <f t="shared" si="7"/>
        <v>2.0021074815595362E-2</v>
      </c>
      <c r="T56" s="13">
        <f t="shared" si="8"/>
        <v>949</v>
      </c>
      <c r="U56" s="15">
        <f t="shared" si="9"/>
        <v>1</v>
      </c>
    </row>
    <row r="57" spans="1:21" x14ac:dyDescent="0.25">
      <c r="A57" s="37"/>
      <c r="B57" s="7" t="s">
        <v>4</v>
      </c>
      <c r="C57" s="42"/>
      <c r="D57" s="13">
        <v>734</v>
      </c>
      <c r="E57" s="14">
        <f t="shared" si="10"/>
        <v>0.90061349693251536</v>
      </c>
      <c r="F57" s="16">
        <v>17</v>
      </c>
      <c r="G57" s="14">
        <f t="shared" ref="G57:G59" si="14">F57/T57</f>
        <v>2.0858895705521473E-2</v>
      </c>
      <c r="H57" s="16">
        <v>6</v>
      </c>
      <c r="I57" s="14">
        <f t="shared" si="11"/>
        <v>7.3619631901840491E-3</v>
      </c>
      <c r="J57" s="16">
        <v>22</v>
      </c>
      <c r="K57" s="14">
        <f t="shared" si="12"/>
        <v>2.6993865030674847E-2</v>
      </c>
      <c r="L57" s="16">
        <v>3</v>
      </c>
      <c r="M57" s="14">
        <f t="shared" si="13"/>
        <v>3.6809815950920245E-3</v>
      </c>
      <c r="N57" s="16">
        <v>6</v>
      </c>
      <c r="O57" s="14">
        <f t="shared" ref="O57:O74" si="15">N57/T57</f>
        <v>7.3619631901840491E-3</v>
      </c>
      <c r="P57" s="16">
        <v>12</v>
      </c>
      <c r="Q57" s="14">
        <f t="shared" ref="Q57:Q74" si="16">P57/T57</f>
        <v>1.4723926380368098E-2</v>
      </c>
      <c r="R57" s="16">
        <v>15</v>
      </c>
      <c r="S57" s="14">
        <f t="shared" si="7"/>
        <v>1.8404907975460124E-2</v>
      </c>
      <c r="T57" s="13">
        <f t="shared" si="8"/>
        <v>815</v>
      </c>
      <c r="U57" s="15">
        <f t="shared" si="9"/>
        <v>1</v>
      </c>
    </row>
    <row r="58" spans="1:21" x14ac:dyDescent="0.25">
      <c r="A58" s="37"/>
      <c r="B58" s="7" t="s">
        <v>5</v>
      </c>
      <c r="C58" s="42"/>
      <c r="D58" s="16">
        <v>92</v>
      </c>
      <c r="E58" s="14">
        <f t="shared" si="10"/>
        <v>0.92929292929292928</v>
      </c>
      <c r="F58" s="16">
        <v>3</v>
      </c>
      <c r="G58" s="14">
        <f t="shared" si="14"/>
        <v>3.0303030303030304E-2</v>
      </c>
      <c r="H58" s="16">
        <v>2</v>
      </c>
      <c r="I58" s="14">
        <f t="shared" si="11"/>
        <v>2.0202020202020204E-2</v>
      </c>
      <c r="J58" s="16">
        <v>0</v>
      </c>
      <c r="K58" s="14">
        <f t="shared" si="12"/>
        <v>0</v>
      </c>
      <c r="L58" s="16">
        <v>0</v>
      </c>
      <c r="M58" s="14">
        <f t="shared" si="13"/>
        <v>0</v>
      </c>
      <c r="N58" s="16">
        <v>2</v>
      </c>
      <c r="O58" s="14">
        <f t="shared" si="15"/>
        <v>2.0202020202020204E-2</v>
      </c>
      <c r="P58" s="16">
        <v>0</v>
      </c>
      <c r="Q58" s="14">
        <f t="shared" si="16"/>
        <v>0</v>
      </c>
      <c r="R58" s="16">
        <v>0</v>
      </c>
      <c r="S58" s="14">
        <f t="shared" si="7"/>
        <v>0</v>
      </c>
      <c r="T58" s="13">
        <f t="shared" ref="T58:T74" si="17">R58+P58+N58+L58+J58+H58+F58+D58</f>
        <v>99</v>
      </c>
      <c r="U58" s="15">
        <f t="shared" ref="U58:U74" si="18">S58+Q58+O58+M58+K58+I58+G58+E58</f>
        <v>1</v>
      </c>
    </row>
    <row r="59" spans="1:21" x14ac:dyDescent="0.25">
      <c r="A59" s="38"/>
      <c r="B59" s="7" t="s">
        <v>19</v>
      </c>
      <c r="C59" s="42"/>
      <c r="D59" s="16">
        <v>1621</v>
      </c>
      <c r="E59" s="14">
        <f t="shared" si="10"/>
        <v>0.87010198604401501</v>
      </c>
      <c r="F59" s="16">
        <v>55</v>
      </c>
      <c r="G59" s="14">
        <f t="shared" si="14"/>
        <v>2.9522275899087493E-2</v>
      </c>
      <c r="H59" s="16">
        <v>13</v>
      </c>
      <c r="I59" s="14">
        <f t="shared" si="11"/>
        <v>6.9779924852388618E-3</v>
      </c>
      <c r="J59" s="16">
        <v>70</v>
      </c>
      <c r="K59" s="14">
        <f t="shared" si="12"/>
        <v>3.7573805689747719E-2</v>
      </c>
      <c r="L59" s="16">
        <v>10</v>
      </c>
      <c r="M59" s="14">
        <f t="shared" si="13"/>
        <v>5.3676865271068174E-3</v>
      </c>
      <c r="N59" s="16">
        <v>21</v>
      </c>
      <c r="O59" s="14">
        <f t="shared" si="15"/>
        <v>1.1272141706924315E-2</v>
      </c>
      <c r="P59" s="16">
        <v>39</v>
      </c>
      <c r="Q59" s="14">
        <f t="shared" si="16"/>
        <v>2.0933977455716585E-2</v>
      </c>
      <c r="R59" s="16">
        <v>34</v>
      </c>
      <c r="S59" s="14">
        <f t="shared" ref="S59:S74" si="19">R59/T59</f>
        <v>1.8250134192163179E-2</v>
      </c>
      <c r="T59" s="13">
        <f t="shared" si="17"/>
        <v>1863</v>
      </c>
      <c r="U59" s="15">
        <f t="shared" si="18"/>
        <v>1</v>
      </c>
    </row>
    <row r="60" spans="1:21" x14ac:dyDescent="0.25">
      <c r="A60" s="40">
        <v>2020</v>
      </c>
      <c r="B60" s="19" t="s">
        <v>23</v>
      </c>
      <c r="C60" s="43" t="s">
        <v>31</v>
      </c>
      <c r="D60" s="9">
        <v>506</v>
      </c>
      <c r="E60" s="10">
        <v>0.33989999999999998</v>
      </c>
      <c r="F60" s="9">
        <v>63</v>
      </c>
      <c r="G60" s="10">
        <v>4.2299999999999997E-2</v>
      </c>
      <c r="H60" s="9">
        <v>9</v>
      </c>
      <c r="I60" s="10">
        <v>6.0000000000000001E-3</v>
      </c>
      <c r="J60" s="9">
        <v>689</v>
      </c>
      <c r="K60" s="10">
        <f t="shared" si="12"/>
        <v>0.46272666218938885</v>
      </c>
      <c r="L60" s="9">
        <v>15</v>
      </c>
      <c r="M60" s="10">
        <f t="shared" si="13"/>
        <v>1.0073875083948958E-2</v>
      </c>
      <c r="N60" s="9">
        <v>22</v>
      </c>
      <c r="O60" s="10">
        <f t="shared" si="15"/>
        <v>1.4775016789791807E-2</v>
      </c>
      <c r="P60" s="9">
        <v>137</v>
      </c>
      <c r="Q60" s="10">
        <f t="shared" si="16"/>
        <v>9.2008059100067166E-2</v>
      </c>
      <c r="R60" s="9">
        <v>48</v>
      </c>
      <c r="S60" s="10">
        <f t="shared" si="19"/>
        <v>3.2236400268636667E-2</v>
      </c>
      <c r="T60" s="9">
        <f t="shared" si="17"/>
        <v>1489</v>
      </c>
      <c r="U60" s="11">
        <f t="shared" si="18"/>
        <v>1.0000200134318336</v>
      </c>
    </row>
    <row r="61" spans="1:21" x14ac:dyDescent="0.25">
      <c r="A61" s="40"/>
      <c r="B61" s="19" t="s">
        <v>4</v>
      </c>
      <c r="C61" s="43"/>
      <c r="D61" s="9">
        <v>1020</v>
      </c>
      <c r="E61" s="10">
        <v>0.83609999999999995</v>
      </c>
      <c r="F61" s="9">
        <v>12</v>
      </c>
      <c r="G61" s="10">
        <v>9.7999999999999997E-3</v>
      </c>
      <c r="H61" s="9">
        <v>6</v>
      </c>
      <c r="I61" s="10">
        <v>4.8999999999999998E-3</v>
      </c>
      <c r="J61" s="9">
        <v>39</v>
      </c>
      <c r="K61" s="10">
        <f t="shared" si="12"/>
        <v>3.1967213114754096E-2</v>
      </c>
      <c r="L61" s="9">
        <v>31</v>
      </c>
      <c r="M61" s="10">
        <f t="shared" si="13"/>
        <v>2.540983606557377E-2</v>
      </c>
      <c r="N61" s="9">
        <v>10</v>
      </c>
      <c r="O61" s="10">
        <f t="shared" si="15"/>
        <v>8.1967213114754103E-3</v>
      </c>
      <c r="P61" s="9">
        <v>51</v>
      </c>
      <c r="Q61" s="10">
        <f t="shared" si="16"/>
        <v>4.1803278688524591E-2</v>
      </c>
      <c r="R61" s="9">
        <v>51</v>
      </c>
      <c r="S61" s="10">
        <f t="shared" si="19"/>
        <v>4.1803278688524591E-2</v>
      </c>
      <c r="T61" s="9">
        <f t="shared" si="17"/>
        <v>1220</v>
      </c>
      <c r="U61" s="11">
        <f t="shared" si="18"/>
        <v>0.99998032786885238</v>
      </c>
    </row>
    <row r="62" spans="1:21" x14ac:dyDescent="0.25">
      <c r="A62" s="40"/>
      <c r="B62" s="19" t="s">
        <v>5</v>
      </c>
      <c r="C62" s="43"/>
      <c r="D62" s="9">
        <v>60</v>
      </c>
      <c r="E62" s="10">
        <v>0.85709999999999997</v>
      </c>
      <c r="F62" s="9">
        <v>2</v>
      </c>
      <c r="G62" s="10">
        <v>2.86E-2</v>
      </c>
      <c r="H62" s="9">
        <v>1</v>
      </c>
      <c r="I62" s="10">
        <v>1.43E-2</v>
      </c>
      <c r="J62" s="9">
        <v>0</v>
      </c>
      <c r="K62" s="10">
        <f t="shared" si="12"/>
        <v>0</v>
      </c>
      <c r="L62" s="9">
        <v>2</v>
      </c>
      <c r="M62" s="10">
        <f t="shared" si="13"/>
        <v>2.8571428571428571E-2</v>
      </c>
      <c r="N62" s="9">
        <v>1</v>
      </c>
      <c r="O62" s="10">
        <f t="shared" si="15"/>
        <v>1.4285714285714285E-2</v>
      </c>
      <c r="P62" s="9">
        <v>1</v>
      </c>
      <c r="Q62" s="10">
        <f t="shared" si="16"/>
        <v>1.4285714285714285E-2</v>
      </c>
      <c r="R62" s="9">
        <v>3</v>
      </c>
      <c r="S62" s="10">
        <f t="shared" si="19"/>
        <v>4.2857142857142858E-2</v>
      </c>
      <c r="T62" s="9">
        <f t="shared" si="17"/>
        <v>70</v>
      </c>
      <c r="U62" s="11">
        <f t="shared" si="18"/>
        <v>1</v>
      </c>
    </row>
    <row r="63" spans="1:21" x14ac:dyDescent="0.25">
      <c r="A63" s="40"/>
      <c r="B63" s="19" t="s">
        <v>19</v>
      </c>
      <c r="C63" s="43"/>
      <c r="D63" s="9">
        <v>1586</v>
      </c>
      <c r="E63" s="10">
        <v>0.57069999999999999</v>
      </c>
      <c r="F63" s="9">
        <v>77</v>
      </c>
      <c r="G63" s="10">
        <v>2.7699999999999999E-2</v>
      </c>
      <c r="H63" s="9">
        <v>16</v>
      </c>
      <c r="I63" s="10">
        <v>5.7999999999999996E-3</v>
      </c>
      <c r="J63" s="9">
        <v>728</v>
      </c>
      <c r="K63" s="10">
        <f t="shared" si="12"/>
        <v>0.26196473551637278</v>
      </c>
      <c r="L63" s="9">
        <v>48</v>
      </c>
      <c r="M63" s="10">
        <f t="shared" si="13"/>
        <v>1.7272400143936668E-2</v>
      </c>
      <c r="N63" s="9">
        <v>33</v>
      </c>
      <c r="O63" s="10">
        <f t="shared" si="15"/>
        <v>1.187477509895646E-2</v>
      </c>
      <c r="P63" s="9">
        <v>189</v>
      </c>
      <c r="Q63" s="10">
        <f t="shared" si="16"/>
        <v>6.8010075566750636E-2</v>
      </c>
      <c r="R63" s="9">
        <v>102</v>
      </c>
      <c r="S63" s="10">
        <f t="shared" si="19"/>
        <v>3.6703850305865419E-2</v>
      </c>
      <c r="T63" s="9">
        <f t="shared" si="17"/>
        <v>2779</v>
      </c>
      <c r="U63" s="11">
        <f t="shared" si="18"/>
        <v>1.0000258366318819</v>
      </c>
    </row>
    <row r="64" spans="1:21" x14ac:dyDescent="0.25">
      <c r="A64" s="40"/>
      <c r="B64" s="19" t="s">
        <v>23</v>
      </c>
      <c r="C64" s="43" t="s">
        <v>32</v>
      </c>
      <c r="D64" s="9">
        <v>809</v>
      </c>
      <c r="E64" s="10">
        <v>0.67869999999999997</v>
      </c>
      <c r="F64" s="9">
        <v>47</v>
      </c>
      <c r="G64" s="10">
        <v>3.9399999999999998E-2</v>
      </c>
      <c r="H64" s="9">
        <v>9</v>
      </c>
      <c r="I64" s="10">
        <v>7.6E-3</v>
      </c>
      <c r="J64" s="9">
        <v>191</v>
      </c>
      <c r="K64" s="10">
        <f t="shared" si="12"/>
        <v>0.16023489932885907</v>
      </c>
      <c r="L64" s="9">
        <v>24</v>
      </c>
      <c r="M64" s="10">
        <f t="shared" si="13"/>
        <v>2.0134228187919462E-2</v>
      </c>
      <c r="N64" s="9">
        <v>12</v>
      </c>
      <c r="O64" s="10">
        <f t="shared" si="15"/>
        <v>1.0067114093959731E-2</v>
      </c>
      <c r="P64" s="9">
        <v>47</v>
      </c>
      <c r="Q64" s="10">
        <f t="shared" si="16"/>
        <v>3.942953020134228E-2</v>
      </c>
      <c r="R64" s="9">
        <v>53</v>
      </c>
      <c r="S64" s="10">
        <f t="shared" si="19"/>
        <v>4.4463087248322146E-2</v>
      </c>
      <c r="T64" s="9">
        <f t="shared" si="17"/>
        <v>1192</v>
      </c>
      <c r="U64" s="11">
        <f t="shared" si="18"/>
        <v>1.0000288590604027</v>
      </c>
    </row>
    <row r="65" spans="1:21" x14ac:dyDescent="0.25">
      <c r="A65" s="40"/>
      <c r="B65" s="19" t="s">
        <v>4</v>
      </c>
      <c r="C65" s="43"/>
      <c r="D65" s="9">
        <v>868</v>
      </c>
      <c r="E65" s="10">
        <v>0.89580000000000004</v>
      </c>
      <c r="F65" s="9">
        <v>19</v>
      </c>
      <c r="G65" s="10">
        <v>1.9599999999999999E-2</v>
      </c>
      <c r="H65" s="9">
        <v>7</v>
      </c>
      <c r="I65" s="10">
        <v>7.1999999999999998E-3</v>
      </c>
      <c r="J65" s="9">
        <v>32</v>
      </c>
      <c r="K65" s="10">
        <f t="shared" si="12"/>
        <v>3.3023735810113516E-2</v>
      </c>
      <c r="L65" s="9">
        <v>2</v>
      </c>
      <c r="M65" s="10">
        <f t="shared" si="13"/>
        <v>2.0639834881320948E-3</v>
      </c>
      <c r="N65" s="9">
        <v>5</v>
      </c>
      <c r="O65" s="10">
        <f t="shared" si="15"/>
        <v>5.1599587203302374E-3</v>
      </c>
      <c r="P65" s="9">
        <v>19</v>
      </c>
      <c r="Q65" s="10">
        <f t="shared" si="16"/>
        <v>1.9607843137254902E-2</v>
      </c>
      <c r="R65" s="9">
        <v>17</v>
      </c>
      <c r="S65" s="10">
        <f t="shared" si="19"/>
        <v>1.7543859649122806E-2</v>
      </c>
      <c r="T65" s="9">
        <f t="shared" si="17"/>
        <v>969</v>
      </c>
      <c r="U65" s="11">
        <f t="shared" si="18"/>
        <v>0.99999938080495365</v>
      </c>
    </row>
    <row r="66" spans="1:21" x14ac:dyDescent="0.25">
      <c r="A66" s="40"/>
      <c r="B66" s="19" t="s">
        <v>5</v>
      </c>
      <c r="C66" s="43"/>
      <c r="D66" s="9">
        <v>85</v>
      </c>
      <c r="E66" s="10">
        <v>0.93400000000000005</v>
      </c>
      <c r="F66" s="9">
        <v>2</v>
      </c>
      <c r="G66" s="10">
        <v>2.1999999999999999E-2</v>
      </c>
      <c r="H66" s="9">
        <v>2</v>
      </c>
      <c r="I66" s="10">
        <v>2.1999999999999999E-2</v>
      </c>
      <c r="J66" s="9">
        <v>0</v>
      </c>
      <c r="K66" s="10">
        <f t="shared" si="12"/>
        <v>0</v>
      </c>
      <c r="L66" s="9">
        <v>0</v>
      </c>
      <c r="M66" s="10">
        <f t="shared" si="13"/>
        <v>0</v>
      </c>
      <c r="N66" s="9">
        <v>0</v>
      </c>
      <c r="O66" s="10">
        <f t="shared" si="15"/>
        <v>0</v>
      </c>
      <c r="P66" s="9">
        <v>0</v>
      </c>
      <c r="Q66" s="10">
        <f t="shared" si="16"/>
        <v>0</v>
      </c>
      <c r="R66" s="9">
        <v>2</v>
      </c>
      <c r="S66" s="10">
        <f t="shared" si="19"/>
        <v>2.197802197802198E-2</v>
      </c>
      <c r="T66" s="9">
        <f t="shared" si="17"/>
        <v>91</v>
      </c>
      <c r="U66" s="11">
        <f t="shared" si="18"/>
        <v>0.99997802197802199</v>
      </c>
    </row>
    <row r="67" spans="1:21" x14ac:dyDescent="0.25">
      <c r="A67" s="40"/>
      <c r="B67" s="19" t="s">
        <v>19</v>
      </c>
      <c r="C67" s="43"/>
      <c r="D67" s="9">
        <v>1762</v>
      </c>
      <c r="E67" s="10">
        <v>0.78239999999999998</v>
      </c>
      <c r="F67" s="9">
        <v>68</v>
      </c>
      <c r="G67" s="10">
        <v>3.0200000000000001E-2</v>
      </c>
      <c r="H67" s="9">
        <v>18</v>
      </c>
      <c r="I67" s="10">
        <v>8.0000000000000002E-3</v>
      </c>
      <c r="J67" s="9">
        <v>223</v>
      </c>
      <c r="K67" s="10">
        <f t="shared" si="12"/>
        <v>9.9023090586145654E-2</v>
      </c>
      <c r="L67" s="9">
        <v>26</v>
      </c>
      <c r="M67" s="10">
        <f t="shared" si="13"/>
        <v>1.1545293072824156E-2</v>
      </c>
      <c r="N67" s="9">
        <v>17</v>
      </c>
      <c r="O67" s="10">
        <f t="shared" si="15"/>
        <v>7.5488454706927176E-3</v>
      </c>
      <c r="P67" s="9">
        <v>66</v>
      </c>
      <c r="Q67" s="10">
        <f t="shared" si="16"/>
        <v>2.9307282415630551E-2</v>
      </c>
      <c r="R67" s="9">
        <v>72</v>
      </c>
      <c r="S67" s="10">
        <f t="shared" si="19"/>
        <v>3.1971580817051509E-2</v>
      </c>
      <c r="T67" s="9">
        <f t="shared" si="17"/>
        <v>2252</v>
      </c>
      <c r="U67" s="11">
        <f t="shared" si="18"/>
        <v>0.99999609236234455</v>
      </c>
    </row>
    <row r="68" spans="1:21" x14ac:dyDescent="0.25">
      <c r="A68" s="40"/>
      <c r="B68" s="20" t="s">
        <v>23</v>
      </c>
      <c r="C68" s="43" t="s">
        <v>33</v>
      </c>
      <c r="D68" s="9">
        <v>923</v>
      </c>
      <c r="E68" s="10">
        <v>0.85229999999999995</v>
      </c>
      <c r="F68" s="12">
        <v>18</v>
      </c>
      <c r="G68" s="10">
        <v>1.66E-2</v>
      </c>
      <c r="H68" s="12">
        <v>6</v>
      </c>
      <c r="I68" s="10">
        <v>5.4999999999999997E-3</v>
      </c>
      <c r="J68" s="12">
        <v>65</v>
      </c>
      <c r="K68" s="10">
        <f t="shared" si="12"/>
        <v>6.001846722068329E-2</v>
      </c>
      <c r="L68" s="12">
        <v>2</v>
      </c>
      <c r="M68" s="10">
        <f t="shared" si="13"/>
        <v>1.8467220683287165E-3</v>
      </c>
      <c r="N68" s="12">
        <v>15</v>
      </c>
      <c r="O68" s="10">
        <f t="shared" si="15"/>
        <v>1.3850415512465374E-2</v>
      </c>
      <c r="P68" s="12">
        <v>33</v>
      </c>
      <c r="Q68" s="10">
        <f t="shared" si="16"/>
        <v>3.0470914127423823E-2</v>
      </c>
      <c r="R68" s="12">
        <v>21</v>
      </c>
      <c r="S68" s="10">
        <f t="shared" si="19"/>
        <v>1.9390581717451522E-2</v>
      </c>
      <c r="T68" s="9">
        <f t="shared" si="17"/>
        <v>1083</v>
      </c>
      <c r="U68" s="11">
        <f t="shared" si="18"/>
        <v>0.9999771006463527</v>
      </c>
    </row>
    <row r="69" spans="1:21" x14ac:dyDescent="0.25">
      <c r="A69" s="40"/>
      <c r="B69" s="19" t="s">
        <v>4</v>
      </c>
      <c r="C69" s="43"/>
      <c r="D69" s="9">
        <v>898</v>
      </c>
      <c r="E69" s="10">
        <v>0.91069999999999995</v>
      </c>
      <c r="F69" s="12">
        <v>17</v>
      </c>
      <c r="G69" s="10">
        <v>1.72E-2</v>
      </c>
      <c r="H69" s="12">
        <v>11</v>
      </c>
      <c r="I69" s="10">
        <v>1.12E-2</v>
      </c>
      <c r="J69" s="12">
        <v>26</v>
      </c>
      <c r="K69" s="10">
        <f t="shared" si="12"/>
        <v>2.6369168356997971E-2</v>
      </c>
      <c r="L69" s="12">
        <v>1</v>
      </c>
      <c r="M69" s="10">
        <f t="shared" si="13"/>
        <v>1.0141987829614604E-3</v>
      </c>
      <c r="N69" s="12">
        <v>9</v>
      </c>
      <c r="O69" s="10">
        <f t="shared" si="15"/>
        <v>9.1277890466531439E-3</v>
      </c>
      <c r="P69" s="12">
        <v>12</v>
      </c>
      <c r="Q69" s="10">
        <f t="shared" si="16"/>
        <v>1.2170385395537525E-2</v>
      </c>
      <c r="R69" s="12">
        <v>12</v>
      </c>
      <c r="S69" s="10">
        <f t="shared" si="19"/>
        <v>1.2170385395537525E-2</v>
      </c>
      <c r="T69" s="9">
        <f t="shared" si="17"/>
        <v>986</v>
      </c>
      <c r="U69" s="11">
        <f t="shared" si="18"/>
        <v>0.99995192697768753</v>
      </c>
    </row>
    <row r="70" spans="1:21" x14ac:dyDescent="0.25">
      <c r="A70" s="40"/>
      <c r="B70" s="19" t="s">
        <v>5</v>
      </c>
      <c r="C70" s="43"/>
      <c r="D70" s="12">
        <v>93</v>
      </c>
      <c r="E70" s="10">
        <v>0.92079999999999995</v>
      </c>
      <c r="F70" s="12">
        <v>6</v>
      </c>
      <c r="G70" s="10">
        <v>5.9400000000000001E-2</v>
      </c>
      <c r="H70" s="12">
        <v>0</v>
      </c>
      <c r="I70" s="10">
        <v>0</v>
      </c>
      <c r="J70" s="12">
        <v>0</v>
      </c>
      <c r="K70" s="10">
        <f t="shared" si="12"/>
        <v>0</v>
      </c>
      <c r="L70" s="12">
        <v>0</v>
      </c>
      <c r="M70" s="10">
        <f t="shared" si="13"/>
        <v>0</v>
      </c>
      <c r="N70" s="12">
        <v>1</v>
      </c>
      <c r="O70" s="10">
        <f t="shared" si="15"/>
        <v>9.9009900990099011E-3</v>
      </c>
      <c r="P70" s="12">
        <v>0</v>
      </c>
      <c r="Q70" s="10">
        <f t="shared" si="16"/>
        <v>0</v>
      </c>
      <c r="R70" s="12">
        <v>1</v>
      </c>
      <c r="S70" s="10">
        <f t="shared" si="19"/>
        <v>9.9009900990099011E-3</v>
      </c>
      <c r="T70" s="9">
        <f t="shared" si="17"/>
        <v>101</v>
      </c>
      <c r="U70" s="11">
        <f t="shared" si="18"/>
        <v>1.0000019801980198</v>
      </c>
    </row>
    <row r="71" spans="1:21" x14ac:dyDescent="0.25">
      <c r="A71" s="41"/>
      <c r="B71" s="19" t="s">
        <v>19</v>
      </c>
      <c r="C71" s="43"/>
      <c r="D71" s="12">
        <v>1914</v>
      </c>
      <c r="E71" s="10">
        <v>0.8821</v>
      </c>
      <c r="F71" s="12">
        <v>41</v>
      </c>
      <c r="G71" s="10">
        <v>1.89E-2</v>
      </c>
      <c r="H71" s="12">
        <v>17</v>
      </c>
      <c r="I71" s="10">
        <v>7.7999999999999996E-3</v>
      </c>
      <c r="J71" s="12">
        <v>91</v>
      </c>
      <c r="K71" s="10">
        <f t="shared" si="12"/>
        <v>4.1935483870967745E-2</v>
      </c>
      <c r="L71" s="12">
        <v>3</v>
      </c>
      <c r="M71" s="10">
        <f t="shared" si="13"/>
        <v>1.3824884792626728E-3</v>
      </c>
      <c r="N71" s="12">
        <v>25</v>
      </c>
      <c r="O71" s="10">
        <f t="shared" si="15"/>
        <v>1.1520737327188941E-2</v>
      </c>
      <c r="P71" s="12">
        <v>45</v>
      </c>
      <c r="Q71" s="10">
        <f t="shared" si="16"/>
        <v>2.0737327188940093E-2</v>
      </c>
      <c r="R71" s="12">
        <v>34</v>
      </c>
      <c r="S71" s="10">
        <f t="shared" si="19"/>
        <v>1.5668202764976959E-2</v>
      </c>
      <c r="T71" s="9">
        <f t="shared" si="17"/>
        <v>2170</v>
      </c>
      <c r="U71" s="11">
        <f t="shared" si="18"/>
        <v>1.0000442396313365</v>
      </c>
    </row>
    <row r="72" spans="1:21" x14ac:dyDescent="0.25">
      <c r="A72" s="37">
        <v>2021</v>
      </c>
      <c r="B72" s="31" t="s">
        <v>23</v>
      </c>
      <c r="C72" s="42" t="s">
        <v>34</v>
      </c>
      <c r="D72" s="21">
        <v>529</v>
      </c>
      <c r="E72" s="22">
        <f>D72/T72</f>
        <v>0.34107027724048999</v>
      </c>
      <c r="F72" s="21">
        <v>70</v>
      </c>
      <c r="G72" s="22">
        <f>F72/T72</f>
        <v>4.5132172791747263E-2</v>
      </c>
      <c r="H72" s="21">
        <v>16</v>
      </c>
      <c r="I72" s="23">
        <f>H72/T72</f>
        <v>1.0315925209542231E-2</v>
      </c>
      <c r="J72" s="21">
        <v>708</v>
      </c>
      <c r="K72" s="23">
        <f t="shared" si="12"/>
        <v>0.45647969052224369</v>
      </c>
      <c r="L72" s="21">
        <v>21</v>
      </c>
      <c r="M72" s="23">
        <f t="shared" si="13"/>
        <v>1.3539651837524178E-2</v>
      </c>
      <c r="N72" s="21">
        <v>15</v>
      </c>
      <c r="O72" s="23">
        <f t="shared" si="15"/>
        <v>9.6711798839458421E-3</v>
      </c>
      <c r="P72" s="21">
        <v>143</v>
      </c>
      <c r="Q72" s="23">
        <f t="shared" si="16"/>
        <v>9.2198581560283682E-2</v>
      </c>
      <c r="R72" s="21">
        <v>49</v>
      </c>
      <c r="S72" s="23">
        <f t="shared" si="19"/>
        <v>3.1592520954223081E-2</v>
      </c>
      <c r="T72" s="24">
        <f t="shared" si="17"/>
        <v>1551</v>
      </c>
      <c r="U72" s="15">
        <f t="shared" si="18"/>
        <v>1</v>
      </c>
    </row>
    <row r="73" spans="1:21" x14ac:dyDescent="0.25">
      <c r="A73" s="37"/>
      <c r="B73" s="31" t="s">
        <v>4</v>
      </c>
      <c r="C73" s="42"/>
      <c r="D73" s="21">
        <v>962</v>
      </c>
      <c r="E73" s="22">
        <f t="shared" ref="E73:E74" si="20">D73/T73</f>
        <v>0.83362218370883878</v>
      </c>
      <c r="F73" s="21">
        <v>18</v>
      </c>
      <c r="G73" s="22">
        <f t="shared" ref="G73:G74" si="21">F73/T73</f>
        <v>1.5597920277296361E-2</v>
      </c>
      <c r="H73" s="21">
        <v>5</v>
      </c>
      <c r="I73" s="23">
        <f t="shared" ref="I73:I74" si="22">H73/T73</f>
        <v>4.3327556325823222E-3</v>
      </c>
      <c r="J73" s="21">
        <v>30</v>
      </c>
      <c r="K73" s="23">
        <f t="shared" si="12"/>
        <v>2.5996533795493933E-2</v>
      </c>
      <c r="L73" s="21">
        <v>19</v>
      </c>
      <c r="M73" s="23">
        <f t="shared" si="13"/>
        <v>1.6464471403812825E-2</v>
      </c>
      <c r="N73" s="21">
        <v>16</v>
      </c>
      <c r="O73" s="23">
        <f t="shared" si="15"/>
        <v>1.3864818024263431E-2</v>
      </c>
      <c r="P73" s="21">
        <v>41</v>
      </c>
      <c r="Q73" s="23">
        <f t="shared" si="16"/>
        <v>3.5528596187175042E-2</v>
      </c>
      <c r="R73" s="21">
        <v>63</v>
      </c>
      <c r="S73" s="23">
        <f t="shared" si="19"/>
        <v>5.4592720970537259E-2</v>
      </c>
      <c r="T73" s="24">
        <f t="shared" si="17"/>
        <v>1154</v>
      </c>
      <c r="U73" s="22">
        <f t="shared" si="18"/>
        <v>1</v>
      </c>
    </row>
    <row r="74" spans="1:21" x14ac:dyDescent="0.25">
      <c r="A74" s="37"/>
      <c r="B74" s="31" t="s">
        <v>5</v>
      </c>
      <c r="C74" s="42"/>
      <c r="D74" s="21">
        <v>57</v>
      </c>
      <c r="E74" s="22">
        <f t="shared" si="20"/>
        <v>0.83823529411764708</v>
      </c>
      <c r="F74" s="21">
        <v>4</v>
      </c>
      <c r="G74" s="22">
        <f t="shared" si="21"/>
        <v>5.8823529411764705E-2</v>
      </c>
      <c r="H74" s="21">
        <v>0</v>
      </c>
      <c r="I74" s="23">
        <f t="shared" si="22"/>
        <v>0</v>
      </c>
      <c r="J74" s="21">
        <v>0</v>
      </c>
      <c r="K74" s="23">
        <f t="shared" si="12"/>
        <v>0</v>
      </c>
      <c r="L74" s="21">
        <v>3</v>
      </c>
      <c r="M74" s="23">
        <f t="shared" si="13"/>
        <v>4.4117647058823532E-2</v>
      </c>
      <c r="N74" s="21">
        <v>1</v>
      </c>
      <c r="O74" s="23">
        <f t="shared" si="15"/>
        <v>1.4705882352941176E-2</v>
      </c>
      <c r="P74" s="21">
        <v>1</v>
      </c>
      <c r="Q74" s="23">
        <f t="shared" si="16"/>
        <v>1.4705882352941176E-2</v>
      </c>
      <c r="R74" s="21">
        <v>2</v>
      </c>
      <c r="S74" s="23">
        <f t="shared" si="19"/>
        <v>2.9411764705882353E-2</v>
      </c>
      <c r="T74" s="24">
        <f t="shared" si="17"/>
        <v>68</v>
      </c>
      <c r="U74" s="22">
        <f t="shared" si="18"/>
        <v>1</v>
      </c>
    </row>
    <row r="75" spans="1:21" x14ac:dyDescent="0.25">
      <c r="A75" s="37"/>
      <c r="B75" s="31" t="s">
        <v>19</v>
      </c>
      <c r="C75" s="42"/>
      <c r="D75" s="21">
        <v>1548</v>
      </c>
      <c r="E75" s="22">
        <v>0.55824017309772811</v>
      </c>
      <c r="F75" s="21">
        <v>92</v>
      </c>
      <c r="G75" s="22">
        <v>3.3177064551027771E-2</v>
      </c>
      <c r="H75" s="21">
        <v>21</v>
      </c>
      <c r="I75" s="23">
        <v>7.5730256040389471E-3</v>
      </c>
      <c r="J75" s="21">
        <v>738</v>
      </c>
      <c r="K75" s="23">
        <v>0.26613775694194014</v>
      </c>
      <c r="L75" s="21">
        <v>43</v>
      </c>
      <c r="M75" s="23">
        <v>1.5506671474936892E-2</v>
      </c>
      <c r="N75" s="21">
        <v>32</v>
      </c>
      <c r="O75" s="23">
        <v>1.153984853948792E-2</v>
      </c>
      <c r="P75" s="21">
        <v>185</v>
      </c>
      <c r="Q75" s="23">
        <v>6.6714749368914528E-2</v>
      </c>
      <c r="R75" s="21">
        <v>114</v>
      </c>
      <c r="S75" s="23">
        <v>4.1110710421925711E-2</v>
      </c>
      <c r="T75" s="24">
        <v>2773</v>
      </c>
      <c r="U75" s="22">
        <v>1</v>
      </c>
    </row>
    <row r="76" spans="1:21" x14ac:dyDescent="0.25">
      <c r="A76" s="37"/>
      <c r="B76" s="31" t="s">
        <v>23</v>
      </c>
      <c r="C76" s="42" t="s">
        <v>36</v>
      </c>
      <c r="D76" s="21">
        <v>860</v>
      </c>
      <c r="E76" s="22">
        <v>0.69076305220883538</v>
      </c>
      <c r="F76" s="21">
        <v>51</v>
      </c>
      <c r="G76" s="22">
        <v>4.0963855421686748E-2</v>
      </c>
      <c r="H76" s="21">
        <v>8</v>
      </c>
      <c r="I76" s="23">
        <v>6.4257028112449802E-3</v>
      </c>
      <c r="J76" s="21">
        <v>168</v>
      </c>
      <c r="K76" s="23">
        <v>0.13493975903614458</v>
      </c>
      <c r="L76" s="21">
        <v>19</v>
      </c>
      <c r="M76" s="23">
        <v>1.5261044176706828E-2</v>
      </c>
      <c r="N76" s="21">
        <v>21</v>
      </c>
      <c r="O76" s="23">
        <v>1.6867469879518072E-2</v>
      </c>
      <c r="P76" s="21">
        <v>64</v>
      </c>
      <c r="Q76" s="23">
        <v>5.1405622489959842E-2</v>
      </c>
      <c r="R76" s="21">
        <v>54</v>
      </c>
      <c r="S76" s="23">
        <v>4.3373493975903614E-2</v>
      </c>
      <c r="T76" s="24">
        <v>1245</v>
      </c>
      <c r="U76" s="22">
        <v>1</v>
      </c>
    </row>
    <row r="77" spans="1:21" x14ac:dyDescent="0.25">
      <c r="A77" s="37"/>
      <c r="B77" s="31" t="s">
        <v>4</v>
      </c>
      <c r="C77" s="42"/>
      <c r="D77" s="21">
        <v>936</v>
      </c>
      <c r="E77" s="22">
        <v>0.91317073170731711</v>
      </c>
      <c r="F77" s="21">
        <v>11</v>
      </c>
      <c r="G77" s="22">
        <v>1.0731707317073172E-2</v>
      </c>
      <c r="H77" s="21">
        <v>9</v>
      </c>
      <c r="I77" s="23">
        <v>8.7804878048780496E-3</v>
      </c>
      <c r="J77" s="21">
        <v>27</v>
      </c>
      <c r="K77" s="23">
        <v>2.6341463414634145E-2</v>
      </c>
      <c r="L77" s="21">
        <v>2</v>
      </c>
      <c r="M77" s="23">
        <v>1.9512195121951219E-3</v>
      </c>
      <c r="N77" s="21">
        <v>6</v>
      </c>
      <c r="O77" s="23">
        <v>5.8536585365853658E-3</v>
      </c>
      <c r="P77" s="21">
        <v>15</v>
      </c>
      <c r="Q77" s="23">
        <v>1.4634146341463415E-2</v>
      </c>
      <c r="R77" s="21">
        <v>19</v>
      </c>
      <c r="S77" s="23">
        <v>1.8536585365853658E-2</v>
      </c>
      <c r="T77" s="24">
        <v>1025</v>
      </c>
      <c r="U77" s="22">
        <v>1</v>
      </c>
    </row>
    <row r="78" spans="1:21" x14ac:dyDescent="0.25">
      <c r="A78" s="37"/>
      <c r="B78" s="31" t="s">
        <v>5</v>
      </c>
      <c r="C78" s="42"/>
      <c r="D78" s="21">
        <v>87</v>
      </c>
      <c r="E78" s="22">
        <v>0.95604395604395609</v>
      </c>
      <c r="F78" s="21">
        <v>2</v>
      </c>
      <c r="G78" s="22">
        <v>2.197802197802198E-2</v>
      </c>
      <c r="H78" s="21">
        <v>1</v>
      </c>
      <c r="I78" s="23">
        <v>1.098901098901099E-2</v>
      </c>
      <c r="J78" s="21">
        <v>0</v>
      </c>
      <c r="K78" s="23">
        <v>0</v>
      </c>
      <c r="L78" s="21">
        <v>0</v>
      </c>
      <c r="M78" s="23">
        <v>0</v>
      </c>
      <c r="N78" s="21">
        <v>1</v>
      </c>
      <c r="O78" s="23">
        <v>1.098901098901099E-2</v>
      </c>
      <c r="P78" s="21">
        <v>0</v>
      </c>
      <c r="Q78" s="23">
        <v>0</v>
      </c>
      <c r="R78" s="21">
        <v>0</v>
      </c>
      <c r="S78" s="23">
        <v>0</v>
      </c>
      <c r="T78" s="24">
        <v>91</v>
      </c>
      <c r="U78" s="22">
        <v>1</v>
      </c>
    </row>
    <row r="79" spans="1:21" x14ac:dyDescent="0.25">
      <c r="A79" s="37"/>
      <c r="B79" s="31" t="s">
        <v>19</v>
      </c>
      <c r="C79" s="42"/>
      <c r="D79" s="21">
        <v>1883</v>
      </c>
      <c r="E79" s="22">
        <v>0.79754341380770855</v>
      </c>
      <c r="F79" s="21">
        <v>64</v>
      </c>
      <c r="G79" s="22">
        <v>2.7107157983905124E-2</v>
      </c>
      <c r="H79" s="21">
        <v>18</v>
      </c>
      <c r="I79" s="23">
        <v>7.6238881829733167E-3</v>
      </c>
      <c r="J79" s="21">
        <v>195</v>
      </c>
      <c r="K79" s="23">
        <v>8.2592121982210928E-2</v>
      </c>
      <c r="L79" s="21">
        <v>21</v>
      </c>
      <c r="M79" s="23">
        <v>8.8945362134688691E-3</v>
      </c>
      <c r="N79" s="21">
        <v>28</v>
      </c>
      <c r="O79" s="23">
        <v>1.1859381617958492E-2</v>
      </c>
      <c r="P79" s="21">
        <v>79</v>
      </c>
      <c r="Q79" s="23">
        <v>3.3460398136382886E-2</v>
      </c>
      <c r="R79" s="21">
        <v>73</v>
      </c>
      <c r="S79" s="23">
        <v>3.0919102075391783E-2</v>
      </c>
      <c r="T79" s="24">
        <v>2361</v>
      </c>
      <c r="U79" s="22">
        <v>1</v>
      </c>
    </row>
    <row r="80" spans="1:21" x14ac:dyDescent="0.25">
      <c r="A80" s="37"/>
      <c r="B80" s="8" t="s">
        <v>23</v>
      </c>
      <c r="C80" s="42" t="s">
        <v>35</v>
      </c>
      <c r="D80" s="21">
        <v>991</v>
      </c>
      <c r="E80" s="22">
        <v>0.86474694589877832</v>
      </c>
      <c r="F80" s="21">
        <v>23</v>
      </c>
      <c r="G80" s="22">
        <v>2.006980802792321E-2</v>
      </c>
      <c r="H80" s="21">
        <v>8</v>
      </c>
      <c r="I80" s="23">
        <v>6.9808027923211171E-3</v>
      </c>
      <c r="J80" s="21">
        <v>59</v>
      </c>
      <c r="K80" s="23">
        <v>5.1483420593368238E-2</v>
      </c>
      <c r="L80" s="21">
        <v>3</v>
      </c>
      <c r="M80" s="23">
        <v>2.617801047120419E-3</v>
      </c>
      <c r="N80" s="21">
        <v>8</v>
      </c>
      <c r="O80" s="23">
        <v>6.9808027923211171E-3</v>
      </c>
      <c r="P80" s="21">
        <v>34</v>
      </c>
      <c r="Q80" s="23">
        <v>2.9668411867364748E-2</v>
      </c>
      <c r="R80" s="21">
        <v>20</v>
      </c>
      <c r="S80" s="23">
        <v>1.7452006980802792E-2</v>
      </c>
      <c r="T80" s="24">
        <v>1146</v>
      </c>
      <c r="U80" s="22">
        <v>1</v>
      </c>
    </row>
    <row r="81" spans="1:21" x14ac:dyDescent="0.25">
      <c r="A81" s="37"/>
      <c r="B81" s="31" t="s">
        <v>4</v>
      </c>
      <c r="C81" s="42"/>
      <c r="D81" s="21">
        <v>870</v>
      </c>
      <c r="E81" s="22">
        <v>0.92063492063492058</v>
      </c>
      <c r="F81" s="21">
        <v>16</v>
      </c>
      <c r="G81" s="22">
        <v>1.6931216931216932E-2</v>
      </c>
      <c r="H81" s="21">
        <v>6</v>
      </c>
      <c r="I81" s="23">
        <v>6.3492063492063492E-3</v>
      </c>
      <c r="J81" s="21">
        <v>24</v>
      </c>
      <c r="K81" s="23">
        <v>2.5396825396825397E-2</v>
      </c>
      <c r="L81" s="21">
        <v>1</v>
      </c>
      <c r="M81" s="23">
        <v>1.0582010582010583E-3</v>
      </c>
      <c r="N81" s="21">
        <v>14</v>
      </c>
      <c r="O81" s="23">
        <v>1.4814814814814815E-2</v>
      </c>
      <c r="P81" s="21">
        <v>7</v>
      </c>
      <c r="Q81" s="23">
        <v>7.4074074074074077E-3</v>
      </c>
      <c r="R81" s="21">
        <v>7</v>
      </c>
      <c r="S81" s="23">
        <v>7.4074074074074077E-3</v>
      </c>
      <c r="T81" s="24">
        <v>945</v>
      </c>
      <c r="U81" s="22">
        <v>1</v>
      </c>
    </row>
    <row r="82" spans="1:21" x14ac:dyDescent="0.25">
      <c r="A82" s="37"/>
      <c r="B82" s="31" t="s">
        <v>5</v>
      </c>
      <c r="C82" s="42"/>
      <c r="D82" s="21">
        <v>70</v>
      </c>
      <c r="E82" s="22">
        <v>0.90909090909090906</v>
      </c>
      <c r="F82" s="21">
        <v>3</v>
      </c>
      <c r="G82" s="22">
        <v>3.896103896103896E-2</v>
      </c>
      <c r="H82" s="21">
        <v>1</v>
      </c>
      <c r="I82" s="23">
        <v>1.2987012987012988E-2</v>
      </c>
      <c r="J82" s="21">
        <v>0</v>
      </c>
      <c r="K82" s="23">
        <v>0</v>
      </c>
      <c r="L82" s="21">
        <v>0</v>
      </c>
      <c r="M82" s="23">
        <v>0</v>
      </c>
      <c r="N82" s="21">
        <v>2</v>
      </c>
      <c r="O82" s="23">
        <v>2.5974025974025976E-2</v>
      </c>
      <c r="P82" s="21">
        <v>1</v>
      </c>
      <c r="Q82" s="23">
        <v>1.2987012987012988E-2</v>
      </c>
      <c r="R82" s="21">
        <v>0</v>
      </c>
      <c r="S82" s="23">
        <v>0</v>
      </c>
      <c r="T82" s="24">
        <v>77</v>
      </c>
      <c r="U82" s="22">
        <v>1</v>
      </c>
    </row>
    <row r="83" spans="1:21" x14ac:dyDescent="0.25">
      <c r="A83" s="38"/>
      <c r="B83" s="31" t="s">
        <v>19</v>
      </c>
      <c r="C83" s="42"/>
      <c r="D83" s="21">
        <v>1931</v>
      </c>
      <c r="E83" s="22">
        <v>0.89068265682656822</v>
      </c>
      <c r="F83" s="21">
        <v>42</v>
      </c>
      <c r="G83" s="22">
        <v>1.9372693726937271E-2</v>
      </c>
      <c r="H83" s="21">
        <v>15</v>
      </c>
      <c r="I83" s="23">
        <v>6.9188191881918819E-3</v>
      </c>
      <c r="J83" s="21">
        <v>83</v>
      </c>
      <c r="K83" s="23">
        <v>3.8284132841328415E-2</v>
      </c>
      <c r="L83" s="21">
        <v>4</v>
      </c>
      <c r="M83" s="23">
        <v>1.8450184501845018E-3</v>
      </c>
      <c r="N83" s="21">
        <v>24</v>
      </c>
      <c r="O83" s="23">
        <v>1.107011070110701E-2</v>
      </c>
      <c r="P83" s="21">
        <v>42</v>
      </c>
      <c r="Q83" s="23">
        <v>1.9372693726937271E-2</v>
      </c>
      <c r="R83" s="21">
        <v>27</v>
      </c>
      <c r="S83" s="23">
        <v>1.2453874538745387E-2</v>
      </c>
      <c r="T83" s="24">
        <v>2168</v>
      </c>
      <c r="U83" s="22">
        <v>1</v>
      </c>
    </row>
    <row r="84" spans="1:21" x14ac:dyDescent="0.25">
      <c r="A84" s="47">
        <v>2022</v>
      </c>
      <c r="B84" s="25" t="s">
        <v>23</v>
      </c>
      <c r="C84" s="49" t="s">
        <v>37</v>
      </c>
      <c r="D84" s="26">
        <v>458</v>
      </c>
      <c r="E84" s="27">
        <f>D84/T84</f>
        <v>0.31456043956043955</v>
      </c>
      <c r="F84" s="26">
        <v>50</v>
      </c>
      <c r="G84" s="27">
        <f>F84/T84</f>
        <v>3.4340659340659344E-2</v>
      </c>
      <c r="H84" s="26">
        <v>11</v>
      </c>
      <c r="I84" s="28">
        <f>H84/T84</f>
        <v>7.554945054945055E-3</v>
      </c>
      <c r="J84" s="26">
        <v>710</v>
      </c>
      <c r="K84" s="28">
        <f t="shared" ref="K84:K107" si="23">J84/T84</f>
        <v>0.48763736263736263</v>
      </c>
      <c r="L84" s="26">
        <v>37</v>
      </c>
      <c r="M84" s="28">
        <f t="shared" ref="M84:M107" si="24">L84/T84</f>
        <v>2.5412087912087912E-2</v>
      </c>
      <c r="N84" s="26">
        <v>10</v>
      </c>
      <c r="O84" s="28">
        <f t="shared" ref="O84:O107" si="25">N84/T84</f>
        <v>6.868131868131868E-3</v>
      </c>
      <c r="P84" s="26">
        <v>145</v>
      </c>
      <c r="Q84" s="28">
        <f t="shared" ref="Q84:Q107" si="26">P84/T84</f>
        <v>9.9587912087912081E-2</v>
      </c>
      <c r="R84" s="26">
        <v>35</v>
      </c>
      <c r="S84" s="28">
        <f t="shared" ref="S84:S107" si="27">R84/T84</f>
        <v>2.403846153846154E-2</v>
      </c>
      <c r="T84" s="29">
        <f t="shared" ref="T84:T95" si="28">D84+F84+H84+J84+L84+N84+P84+R84</f>
        <v>1456</v>
      </c>
      <c r="U84" s="27">
        <f>S84+Q84+O84+M84+K84+I84+G84+E84</f>
        <v>0.99999999999999989</v>
      </c>
    </row>
    <row r="85" spans="1:21" x14ac:dyDescent="0.25">
      <c r="A85" s="47"/>
      <c r="B85" s="25" t="s">
        <v>4</v>
      </c>
      <c r="C85" s="49"/>
      <c r="D85" s="26">
        <v>1068</v>
      </c>
      <c r="E85" s="27">
        <f t="shared" ref="E85:E95" si="29">D85/T85</f>
        <v>0.85921158487530169</v>
      </c>
      <c r="F85" s="26">
        <v>17</v>
      </c>
      <c r="G85" s="27">
        <f t="shared" ref="G85:G95" si="30">F85/T85</f>
        <v>1.3676588897827836E-2</v>
      </c>
      <c r="H85" s="26">
        <v>6</v>
      </c>
      <c r="I85" s="28">
        <f t="shared" ref="I85:I95" si="31">H85/T85</f>
        <v>4.8270313757039418E-3</v>
      </c>
      <c r="J85" s="26">
        <v>38</v>
      </c>
      <c r="K85" s="28">
        <f t="shared" si="23"/>
        <v>3.0571198712791632E-2</v>
      </c>
      <c r="L85" s="26">
        <v>16</v>
      </c>
      <c r="M85" s="28">
        <f t="shared" si="24"/>
        <v>1.2872083668543845E-2</v>
      </c>
      <c r="N85" s="26">
        <v>6</v>
      </c>
      <c r="O85" s="28">
        <f t="shared" si="25"/>
        <v>4.8270313757039418E-3</v>
      </c>
      <c r="P85" s="26">
        <v>44</v>
      </c>
      <c r="Q85" s="28">
        <f t="shared" si="26"/>
        <v>3.5398230088495575E-2</v>
      </c>
      <c r="R85" s="26">
        <v>48</v>
      </c>
      <c r="S85" s="28">
        <f t="shared" si="27"/>
        <v>3.8616251005631534E-2</v>
      </c>
      <c r="T85" s="29">
        <f t="shared" si="28"/>
        <v>1243</v>
      </c>
      <c r="U85" s="27">
        <f t="shared" ref="U85:U107" si="32">S85+Q85+O85+M85+K85+I85+G85+E85</f>
        <v>1</v>
      </c>
    </row>
    <row r="86" spans="1:21" x14ac:dyDescent="0.25">
      <c r="A86" s="47"/>
      <c r="B86" s="25" t="s">
        <v>5</v>
      </c>
      <c r="C86" s="49"/>
      <c r="D86" s="26">
        <v>50</v>
      </c>
      <c r="E86" s="27">
        <f t="shared" si="29"/>
        <v>0.90909090909090906</v>
      </c>
      <c r="F86" s="26">
        <v>4</v>
      </c>
      <c r="G86" s="27">
        <f t="shared" si="30"/>
        <v>7.2727272727272724E-2</v>
      </c>
      <c r="H86" s="26">
        <v>0</v>
      </c>
      <c r="I86" s="28">
        <f t="shared" si="31"/>
        <v>0</v>
      </c>
      <c r="J86" s="26">
        <v>1</v>
      </c>
      <c r="K86" s="28">
        <f t="shared" si="23"/>
        <v>1.8181818181818181E-2</v>
      </c>
      <c r="L86" s="26">
        <v>0</v>
      </c>
      <c r="M86" s="28">
        <f t="shared" si="24"/>
        <v>0</v>
      </c>
      <c r="N86" s="26">
        <v>0</v>
      </c>
      <c r="O86" s="28">
        <f t="shared" si="25"/>
        <v>0</v>
      </c>
      <c r="P86" s="26">
        <v>0</v>
      </c>
      <c r="Q86" s="28">
        <f t="shared" si="26"/>
        <v>0</v>
      </c>
      <c r="R86" s="26">
        <v>0</v>
      </c>
      <c r="S86" s="28">
        <f t="shared" si="27"/>
        <v>0</v>
      </c>
      <c r="T86" s="29">
        <f t="shared" si="28"/>
        <v>55</v>
      </c>
      <c r="U86" s="27">
        <f t="shared" si="32"/>
        <v>1</v>
      </c>
    </row>
    <row r="87" spans="1:21" x14ac:dyDescent="0.25">
      <c r="A87" s="47"/>
      <c r="B87" s="25" t="s">
        <v>19</v>
      </c>
      <c r="C87" s="49"/>
      <c r="D87" s="26">
        <f>D84+D85+D86</f>
        <v>1576</v>
      </c>
      <c r="E87" s="27">
        <f t="shared" si="29"/>
        <v>0.5722585330428468</v>
      </c>
      <c r="F87" s="26">
        <f>F84+F85+F86</f>
        <v>71</v>
      </c>
      <c r="G87" s="27">
        <f t="shared" si="30"/>
        <v>2.5780682643427741E-2</v>
      </c>
      <c r="H87" s="26">
        <f>H84+H85+H86</f>
        <v>17</v>
      </c>
      <c r="I87" s="28">
        <f t="shared" si="31"/>
        <v>6.1728395061728392E-3</v>
      </c>
      <c r="J87" s="26">
        <f>J84+J85+J86</f>
        <v>749</v>
      </c>
      <c r="K87" s="28">
        <f t="shared" si="23"/>
        <v>0.27196804647785039</v>
      </c>
      <c r="L87" s="26">
        <f>L84+L85+L86</f>
        <v>53</v>
      </c>
      <c r="M87" s="28">
        <f t="shared" si="24"/>
        <v>1.9244734931009439E-2</v>
      </c>
      <c r="N87" s="26">
        <f>N84+N85+N86</f>
        <v>16</v>
      </c>
      <c r="O87" s="28">
        <f t="shared" si="25"/>
        <v>5.8097312999273783E-3</v>
      </c>
      <c r="P87" s="26">
        <f>P84+P85+P86</f>
        <v>189</v>
      </c>
      <c r="Q87" s="28">
        <f t="shared" si="26"/>
        <v>6.8627450980392163E-2</v>
      </c>
      <c r="R87" s="26">
        <f>R84+R85+R86</f>
        <v>83</v>
      </c>
      <c r="S87" s="28">
        <f t="shared" si="27"/>
        <v>3.0137981118373274E-2</v>
      </c>
      <c r="T87" s="29">
        <f t="shared" si="28"/>
        <v>2754</v>
      </c>
      <c r="U87" s="27">
        <f t="shared" si="32"/>
        <v>1</v>
      </c>
    </row>
    <row r="88" spans="1:21" x14ac:dyDescent="0.25">
      <c r="A88" s="47"/>
      <c r="B88" s="25" t="s">
        <v>23</v>
      </c>
      <c r="C88" s="49" t="s">
        <v>38</v>
      </c>
      <c r="D88" s="26">
        <v>847</v>
      </c>
      <c r="E88" s="27">
        <f>D88/T88</f>
        <v>0.68086816720257237</v>
      </c>
      <c r="F88" s="26">
        <v>33</v>
      </c>
      <c r="G88" s="27">
        <f>F88/T88</f>
        <v>2.652733118971061E-2</v>
      </c>
      <c r="H88" s="26">
        <v>4</v>
      </c>
      <c r="I88" s="28">
        <f>H88/T88</f>
        <v>3.2154340836012861E-3</v>
      </c>
      <c r="J88" s="26">
        <v>206</v>
      </c>
      <c r="K88" s="28">
        <f t="shared" si="23"/>
        <v>0.16559485530546625</v>
      </c>
      <c r="L88" s="26">
        <v>29</v>
      </c>
      <c r="M88" s="28">
        <f t="shared" si="24"/>
        <v>2.3311897106109324E-2</v>
      </c>
      <c r="N88" s="26">
        <v>15</v>
      </c>
      <c r="O88" s="28">
        <f t="shared" si="25"/>
        <v>1.2057877813504822E-2</v>
      </c>
      <c r="P88" s="26">
        <v>55</v>
      </c>
      <c r="Q88" s="28">
        <f t="shared" si="26"/>
        <v>4.4212218649517687E-2</v>
      </c>
      <c r="R88" s="26">
        <v>55</v>
      </c>
      <c r="S88" s="28">
        <f t="shared" si="27"/>
        <v>4.4212218649517687E-2</v>
      </c>
      <c r="T88" s="29">
        <f t="shared" si="28"/>
        <v>1244</v>
      </c>
      <c r="U88" s="27">
        <f t="shared" si="32"/>
        <v>1</v>
      </c>
    </row>
    <row r="89" spans="1:21" x14ac:dyDescent="0.25">
      <c r="A89" s="47"/>
      <c r="B89" s="25" t="s">
        <v>4</v>
      </c>
      <c r="C89" s="49"/>
      <c r="D89" s="26">
        <v>922</v>
      </c>
      <c r="E89" s="27">
        <f t="shared" si="29"/>
        <v>0.90480863591756622</v>
      </c>
      <c r="F89" s="26">
        <v>13</v>
      </c>
      <c r="G89" s="27">
        <f t="shared" si="30"/>
        <v>1.2757605495583905E-2</v>
      </c>
      <c r="H89" s="26">
        <v>8</v>
      </c>
      <c r="I89" s="28">
        <f t="shared" si="31"/>
        <v>7.8508341511285568E-3</v>
      </c>
      <c r="J89" s="26">
        <v>38</v>
      </c>
      <c r="K89" s="28">
        <f t="shared" si="23"/>
        <v>3.7291462217860651E-2</v>
      </c>
      <c r="L89" s="26">
        <v>2</v>
      </c>
      <c r="M89" s="28">
        <f t="shared" si="24"/>
        <v>1.9627085377821392E-3</v>
      </c>
      <c r="N89" s="26">
        <v>10</v>
      </c>
      <c r="O89" s="28">
        <f t="shared" si="25"/>
        <v>9.8135426889106973E-3</v>
      </c>
      <c r="P89" s="26">
        <v>13</v>
      </c>
      <c r="Q89" s="28">
        <f t="shared" si="26"/>
        <v>1.2757605495583905E-2</v>
      </c>
      <c r="R89" s="26">
        <v>13</v>
      </c>
      <c r="S89" s="28">
        <f t="shared" si="27"/>
        <v>1.2757605495583905E-2</v>
      </c>
      <c r="T89" s="29">
        <f t="shared" si="28"/>
        <v>1019</v>
      </c>
      <c r="U89" s="27">
        <f t="shared" si="32"/>
        <v>1</v>
      </c>
    </row>
    <row r="90" spans="1:21" x14ac:dyDescent="0.25">
      <c r="A90" s="47"/>
      <c r="B90" s="25" t="s">
        <v>5</v>
      </c>
      <c r="C90" s="49"/>
      <c r="D90" s="26">
        <v>56</v>
      </c>
      <c r="E90" s="27">
        <f t="shared" si="29"/>
        <v>0.875</v>
      </c>
      <c r="F90" s="26">
        <v>4</v>
      </c>
      <c r="G90" s="27">
        <f t="shared" si="30"/>
        <v>6.25E-2</v>
      </c>
      <c r="H90" s="26">
        <v>2</v>
      </c>
      <c r="I90" s="28">
        <f t="shared" si="31"/>
        <v>3.125E-2</v>
      </c>
      <c r="J90" s="26">
        <v>0</v>
      </c>
      <c r="K90" s="28">
        <f t="shared" si="23"/>
        <v>0</v>
      </c>
      <c r="L90" s="26">
        <v>0</v>
      </c>
      <c r="M90" s="28">
        <f t="shared" si="24"/>
        <v>0</v>
      </c>
      <c r="N90" s="26">
        <v>2</v>
      </c>
      <c r="O90" s="28">
        <f t="shared" si="25"/>
        <v>3.125E-2</v>
      </c>
      <c r="P90" s="26">
        <v>0</v>
      </c>
      <c r="Q90" s="28">
        <f t="shared" si="26"/>
        <v>0</v>
      </c>
      <c r="R90" s="26">
        <v>0</v>
      </c>
      <c r="S90" s="28">
        <f t="shared" si="27"/>
        <v>0</v>
      </c>
      <c r="T90" s="29">
        <f t="shared" si="28"/>
        <v>64</v>
      </c>
      <c r="U90" s="27">
        <f t="shared" si="32"/>
        <v>1</v>
      </c>
    </row>
    <row r="91" spans="1:21" x14ac:dyDescent="0.25">
      <c r="A91" s="47"/>
      <c r="B91" s="25" t="s">
        <v>19</v>
      </c>
      <c r="C91" s="49"/>
      <c r="D91" s="26">
        <f>D88+D89+D90</f>
        <v>1825</v>
      </c>
      <c r="E91" s="27">
        <f t="shared" si="29"/>
        <v>0.7842715943274603</v>
      </c>
      <c r="F91" s="26">
        <f>F88+F89+F90</f>
        <v>50</v>
      </c>
      <c r="G91" s="27">
        <f t="shared" si="30"/>
        <v>2.1486892995272882E-2</v>
      </c>
      <c r="H91" s="26">
        <f>H88+H89+H90</f>
        <v>14</v>
      </c>
      <c r="I91" s="28">
        <f t="shared" si="31"/>
        <v>6.016330038676407E-3</v>
      </c>
      <c r="J91" s="26">
        <f>J88+J89+J90</f>
        <v>244</v>
      </c>
      <c r="K91" s="28">
        <f t="shared" si="23"/>
        <v>0.10485603781693167</v>
      </c>
      <c r="L91" s="26">
        <f>L88+L89+L90</f>
        <v>31</v>
      </c>
      <c r="M91" s="28">
        <f t="shared" si="24"/>
        <v>1.3321873657069187E-2</v>
      </c>
      <c r="N91" s="26">
        <f>N88+N89+N90</f>
        <v>27</v>
      </c>
      <c r="O91" s="28">
        <f>N91/T91</f>
        <v>1.1602922217447357E-2</v>
      </c>
      <c r="P91" s="26">
        <f>P88+P89+P90</f>
        <v>68</v>
      </c>
      <c r="Q91" s="28">
        <f t="shared" si="26"/>
        <v>2.922217447357112E-2</v>
      </c>
      <c r="R91" s="26">
        <f>R88+R89+R90</f>
        <v>68</v>
      </c>
      <c r="S91" s="28">
        <f t="shared" si="27"/>
        <v>2.922217447357112E-2</v>
      </c>
      <c r="T91" s="29">
        <f t="shared" si="28"/>
        <v>2327</v>
      </c>
      <c r="U91" s="27">
        <f t="shared" si="32"/>
        <v>1</v>
      </c>
    </row>
    <row r="92" spans="1:21" x14ac:dyDescent="0.25">
      <c r="A92" s="47"/>
      <c r="B92" s="30" t="s">
        <v>23</v>
      </c>
      <c r="C92" s="49" t="s">
        <v>39</v>
      </c>
      <c r="D92" s="26">
        <v>952</v>
      </c>
      <c r="E92" s="27">
        <f>D92/T92</f>
        <v>0.82068965517241377</v>
      </c>
      <c r="F92" s="26">
        <v>38</v>
      </c>
      <c r="G92" s="27">
        <f>F92/T92</f>
        <v>3.2758620689655175E-2</v>
      </c>
      <c r="H92" s="26">
        <v>12</v>
      </c>
      <c r="I92" s="28">
        <f>H92/T92</f>
        <v>1.0344827586206896E-2</v>
      </c>
      <c r="J92" s="26">
        <v>103</v>
      </c>
      <c r="K92" s="28">
        <f t="shared" si="23"/>
        <v>8.8793103448275859E-2</v>
      </c>
      <c r="L92" s="26">
        <v>4</v>
      </c>
      <c r="M92" s="28">
        <f t="shared" si="24"/>
        <v>3.4482758620689655E-3</v>
      </c>
      <c r="N92" s="26">
        <v>5</v>
      </c>
      <c r="O92" s="28">
        <f t="shared" si="25"/>
        <v>4.3103448275862068E-3</v>
      </c>
      <c r="P92" s="26">
        <v>24</v>
      </c>
      <c r="Q92" s="28">
        <f t="shared" si="26"/>
        <v>2.0689655172413793E-2</v>
      </c>
      <c r="R92" s="26">
        <v>22</v>
      </c>
      <c r="S92" s="28">
        <f t="shared" si="27"/>
        <v>1.896551724137931E-2</v>
      </c>
      <c r="T92" s="29">
        <f t="shared" si="28"/>
        <v>1160</v>
      </c>
      <c r="U92" s="27">
        <f t="shared" si="32"/>
        <v>1</v>
      </c>
    </row>
    <row r="93" spans="1:21" x14ac:dyDescent="0.25">
      <c r="A93" s="47"/>
      <c r="B93" s="25" t="s">
        <v>4</v>
      </c>
      <c r="C93" s="49"/>
      <c r="D93" s="26">
        <v>891</v>
      </c>
      <c r="E93" s="27">
        <f t="shared" si="29"/>
        <v>0.91572456320657758</v>
      </c>
      <c r="F93" s="26">
        <v>20</v>
      </c>
      <c r="G93" s="27">
        <f t="shared" si="30"/>
        <v>2.0554984583761562E-2</v>
      </c>
      <c r="H93" s="26">
        <v>9</v>
      </c>
      <c r="I93" s="28">
        <f t="shared" si="31"/>
        <v>9.249743062692703E-3</v>
      </c>
      <c r="J93" s="26">
        <v>22</v>
      </c>
      <c r="K93" s="28">
        <f t="shared" si="23"/>
        <v>2.2610483042137718E-2</v>
      </c>
      <c r="L93" s="26">
        <v>0</v>
      </c>
      <c r="M93" s="28">
        <f t="shared" si="24"/>
        <v>0</v>
      </c>
      <c r="N93" s="26">
        <v>10</v>
      </c>
      <c r="O93" s="28">
        <f t="shared" si="25"/>
        <v>1.0277492291880781E-2</v>
      </c>
      <c r="P93" s="26">
        <v>8</v>
      </c>
      <c r="Q93" s="28">
        <f t="shared" si="26"/>
        <v>8.2219938335046251E-3</v>
      </c>
      <c r="R93" s="26">
        <v>13</v>
      </c>
      <c r="S93" s="28">
        <f t="shared" si="27"/>
        <v>1.3360739979445015E-2</v>
      </c>
      <c r="T93" s="29">
        <f t="shared" si="28"/>
        <v>973</v>
      </c>
      <c r="U93" s="27">
        <f t="shared" si="32"/>
        <v>1</v>
      </c>
    </row>
    <row r="94" spans="1:21" x14ac:dyDescent="0.25">
      <c r="A94" s="47"/>
      <c r="B94" s="25" t="s">
        <v>5</v>
      </c>
      <c r="C94" s="49"/>
      <c r="D94" s="26">
        <v>80</v>
      </c>
      <c r="E94" s="27">
        <f t="shared" si="29"/>
        <v>0.96385542168674698</v>
      </c>
      <c r="F94" s="26">
        <v>2</v>
      </c>
      <c r="G94" s="27">
        <f t="shared" si="30"/>
        <v>2.4096385542168676E-2</v>
      </c>
      <c r="H94" s="26">
        <v>1</v>
      </c>
      <c r="I94" s="28">
        <f t="shared" si="31"/>
        <v>1.2048192771084338E-2</v>
      </c>
      <c r="J94" s="26">
        <v>0</v>
      </c>
      <c r="K94" s="28">
        <f t="shared" si="23"/>
        <v>0</v>
      </c>
      <c r="L94" s="26">
        <v>0</v>
      </c>
      <c r="M94" s="28">
        <f t="shared" si="24"/>
        <v>0</v>
      </c>
      <c r="N94" s="26">
        <v>0</v>
      </c>
      <c r="O94" s="28">
        <f t="shared" si="25"/>
        <v>0</v>
      </c>
      <c r="P94" s="26">
        <v>0</v>
      </c>
      <c r="Q94" s="28">
        <f t="shared" si="26"/>
        <v>0</v>
      </c>
      <c r="R94" s="26">
        <v>0</v>
      </c>
      <c r="S94" s="28">
        <f t="shared" si="27"/>
        <v>0</v>
      </c>
      <c r="T94" s="29">
        <f t="shared" si="28"/>
        <v>83</v>
      </c>
      <c r="U94" s="27">
        <f t="shared" si="32"/>
        <v>1</v>
      </c>
    </row>
    <row r="95" spans="1:21" x14ac:dyDescent="0.25">
      <c r="A95" s="48"/>
      <c r="B95" s="25" t="s">
        <v>19</v>
      </c>
      <c r="C95" s="49"/>
      <c r="D95" s="26">
        <f>D92+D93+D94</f>
        <v>1923</v>
      </c>
      <c r="E95" s="27">
        <f t="shared" si="29"/>
        <v>0.86777978339350181</v>
      </c>
      <c r="F95" s="26">
        <f>F92+F93+F94</f>
        <v>60</v>
      </c>
      <c r="G95" s="27">
        <f t="shared" si="30"/>
        <v>2.7075812274368231E-2</v>
      </c>
      <c r="H95" s="26">
        <f>H92+H93+H94</f>
        <v>22</v>
      </c>
      <c r="I95" s="28">
        <f t="shared" si="31"/>
        <v>9.9277978339350186E-3</v>
      </c>
      <c r="J95" s="26">
        <f>J92+J93+J94</f>
        <v>125</v>
      </c>
      <c r="K95" s="28">
        <f t="shared" si="23"/>
        <v>5.6407942238267145E-2</v>
      </c>
      <c r="L95" s="26">
        <f>L92+L93+L94</f>
        <v>4</v>
      </c>
      <c r="M95" s="28">
        <f t="shared" si="24"/>
        <v>1.8050541516245488E-3</v>
      </c>
      <c r="N95" s="26">
        <f>N92+N93+N94</f>
        <v>15</v>
      </c>
      <c r="O95" s="28">
        <f t="shared" si="25"/>
        <v>6.7689530685920577E-3</v>
      </c>
      <c r="P95" s="26">
        <f>P92+P93+P94</f>
        <v>32</v>
      </c>
      <c r="Q95" s="28">
        <f t="shared" si="26"/>
        <v>1.444043321299639E-2</v>
      </c>
      <c r="R95" s="26">
        <f>R92+R93+R94</f>
        <v>35</v>
      </c>
      <c r="S95" s="28">
        <f t="shared" si="27"/>
        <v>1.57942238267148E-2</v>
      </c>
      <c r="T95" s="29">
        <f t="shared" si="28"/>
        <v>2216</v>
      </c>
      <c r="U95" s="27">
        <f t="shared" si="32"/>
        <v>1</v>
      </c>
    </row>
    <row r="96" spans="1:21" x14ac:dyDescent="0.25">
      <c r="A96" s="37">
        <v>2023</v>
      </c>
      <c r="B96" s="31" t="s">
        <v>23</v>
      </c>
      <c r="C96" s="42" t="s">
        <v>40</v>
      </c>
      <c r="D96" s="21">
        <v>410</v>
      </c>
      <c r="E96" s="22">
        <f>D96/T96</f>
        <v>0.29181494661921709</v>
      </c>
      <c r="F96" s="21">
        <v>78</v>
      </c>
      <c r="G96" s="22">
        <f>F96/T96</f>
        <v>5.5516014234875448E-2</v>
      </c>
      <c r="H96" s="21">
        <v>9</v>
      </c>
      <c r="I96" s="23">
        <f>H96/T96</f>
        <v>6.405693950177936E-3</v>
      </c>
      <c r="J96" s="21">
        <v>706</v>
      </c>
      <c r="K96" s="23">
        <f t="shared" si="23"/>
        <v>0.50249110320284696</v>
      </c>
      <c r="L96" s="21">
        <v>32</v>
      </c>
      <c r="M96" s="23">
        <f t="shared" si="24"/>
        <v>2.2775800711743774E-2</v>
      </c>
      <c r="N96" s="21">
        <v>16</v>
      </c>
      <c r="O96" s="23">
        <f t="shared" si="25"/>
        <v>1.1387900355871887E-2</v>
      </c>
      <c r="P96" s="21">
        <v>115</v>
      </c>
      <c r="Q96" s="23">
        <f t="shared" si="26"/>
        <v>8.1850533807829182E-2</v>
      </c>
      <c r="R96" s="21">
        <v>39</v>
      </c>
      <c r="S96" s="23">
        <f t="shared" si="27"/>
        <v>2.7758007117437724E-2</v>
      </c>
      <c r="T96" s="24">
        <f>R96+P96+N96+L96+J96+H96+F96+D96</f>
        <v>1405</v>
      </c>
      <c r="U96" s="22">
        <f t="shared" si="32"/>
        <v>1</v>
      </c>
    </row>
    <row r="97" spans="1:21" x14ac:dyDescent="0.25">
      <c r="A97" s="37"/>
      <c r="B97" s="31" t="s">
        <v>4</v>
      </c>
      <c r="C97" s="42"/>
      <c r="D97" s="21">
        <v>943</v>
      </c>
      <c r="E97" s="22">
        <f t="shared" ref="E97:E99" si="33">D97/T97</f>
        <v>0.85494106980961015</v>
      </c>
      <c r="F97" s="21">
        <v>13</v>
      </c>
      <c r="G97" s="22">
        <f t="shared" ref="G97:G99" si="34">F97/T97</f>
        <v>1.1786038077969175E-2</v>
      </c>
      <c r="H97" s="21">
        <v>7</v>
      </c>
      <c r="I97" s="23">
        <f t="shared" ref="I97:I107" si="35">H97/T97</f>
        <v>6.3463281958295557E-3</v>
      </c>
      <c r="J97" s="21">
        <v>25</v>
      </c>
      <c r="K97" s="23">
        <f t="shared" si="23"/>
        <v>2.2665457842248413E-2</v>
      </c>
      <c r="L97" s="21">
        <v>20</v>
      </c>
      <c r="M97" s="23">
        <f t="shared" si="24"/>
        <v>1.8132366273798731E-2</v>
      </c>
      <c r="N97" s="21">
        <v>9</v>
      </c>
      <c r="O97" s="23">
        <f t="shared" si="25"/>
        <v>8.1595648232094288E-3</v>
      </c>
      <c r="P97" s="21">
        <v>36</v>
      </c>
      <c r="Q97" s="23">
        <f t="shared" si="26"/>
        <v>3.2638259292837715E-2</v>
      </c>
      <c r="R97" s="21">
        <v>50</v>
      </c>
      <c r="S97" s="23">
        <f t="shared" si="27"/>
        <v>4.5330915684496827E-2</v>
      </c>
      <c r="T97" s="24">
        <f t="shared" ref="T97:T99" si="36">R97+P97+N97+L97+J97+H97+F97+D97</f>
        <v>1103</v>
      </c>
      <c r="U97" s="22">
        <f t="shared" si="32"/>
        <v>1</v>
      </c>
    </row>
    <row r="98" spans="1:21" x14ac:dyDescent="0.25">
      <c r="A98" s="37"/>
      <c r="B98" s="31" t="s">
        <v>5</v>
      </c>
      <c r="C98" s="42"/>
      <c r="D98" s="21">
        <v>62</v>
      </c>
      <c r="E98" s="22">
        <f t="shared" si="33"/>
        <v>0.89855072463768115</v>
      </c>
      <c r="F98" s="21">
        <v>3</v>
      </c>
      <c r="G98" s="22">
        <f t="shared" si="34"/>
        <v>4.3478260869565216E-2</v>
      </c>
      <c r="H98" s="21">
        <v>0</v>
      </c>
      <c r="I98" s="23">
        <f t="shared" si="35"/>
        <v>0</v>
      </c>
      <c r="J98" s="21">
        <v>0</v>
      </c>
      <c r="K98" s="23">
        <f t="shared" si="23"/>
        <v>0</v>
      </c>
      <c r="L98" s="21">
        <v>1</v>
      </c>
      <c r="M98" s="23">
        <f t="shared" si="24"/>
        <v>1.4492753623188406E-2</v>
      </c>
      <c r="N98" s="21">
        <v>1</v>
      </c>
      <c r="O98" s="23">
        <f t="shared" si="25"/>
        <v>1.4492753623188406E-2</v>
      </c>
      <c r="P98" s="21">
        <v>0</v>
      </c>
      <c r="Q98" s="23">
        <f t="shared" si="26"/>
        <v>0</v>
      </c>
      <c r="R98" s="21">
        <v>2</v>
      </c>
      <c r="S98" s="23">
        <f t="shared" si="27"/>
        <v>2.8985507246376812E-2</v>
      </c>
      <c r="T98" s="24">
        <f t="shared" si="36"/>
        <v>69</v>
      </c>
      <c r="U98" s="22">
        <f t="shared" si="32"/>
        <v>1</v>
      </c>
    </row>
    <row r="99" spans="1:21" x14ac:dyDescent="0.25">
      <c r="A99" s="37"/>
      <c r="B99" s="31" t="s">
        <v>19</v>
      </c>
      <c r="C99" s="42"/>
      <c r="D99" s="21">
        <f>D96+D97+D98</f>
        <v>1415</v>
      </c>
      <c r="E99" s="22">
        <f t="shared" si="33"/>
        <v>0.54908808692277844</v>
      </c>
      <c r="F99" s="21">
        <f>F96+F97+F98</f>
        <v>94</v>
      </c>
      <c r="G99" s="22">
        <f t="shared" si="34"/>
        <v>3.6476523088863018E-2</v>
      </c>
      <c r="H99" s="21">
        <f>H96+H97+H98</f>
        <v>16</v>
      </c>
      <c r="I99" s="23">
        <f t="shared" si="35"/>
        <v>6.2087698874660454E-3</v>
      </c>
      <c r="J99" s="21">
        <f>J96+J97+J98</f>
        <v>731</v>
      </c>
      <c r="K99" s="23">
        <f t="shared" si="23"/>
        <v>0.28366317423360499</v>
      </c>
      <c r="L99" s="21">
        <f>L96+L97+L98</f>
        <v>53</v>
      </c>
      <c r="M99" s="23">
        <f t="shared" si="24"/>
        <v>2.0566550252231277E-2</v>
      </c>
      <c r="N99" s="21">
        <f>N96+N97+N98</f>
        <v>26</v>
      </c>
      <c r="O99" s="23">
        <f t="shared" si="25"/>
        <v>1.0089251067132324E-2</v>
      </c>
      <c r="P99" s="21">
        <f>P96+P97+P98</f>
        <v>151</v>
      </c>
      <c r="Q99" s="23">
        <f t="shared" si="26"/>
        <v>5.859526581296081E-2</v>
      </c>
      <c r="R99" s="21">
        <f>R96+R97+R98</f>
        <v>91</v>
      </c>
      <c r="S99" s="23">
        <f t="shared" si="27"/>
        <v>3.5312378734963137E-2</v>
      </c>
      <c r="T99" s="24">
        <f t="shared" si="36"/>
        <v>2577</v>
      </c>
      <c r="U99" s="22">
        <f>S99+Q99+O99+M99+K99+I99+G99+E99</f>
        <v>1</v>
      </c>
    </row>
    <row r="100" spans="1:21" x14ac:dyDescent="0.25">
      <c r="A100" s="37"/>
      <c r="B100" s="31" t="s">
        <v>23</v>
      </c>
      <c r="C100" s="42" t="s">
        <v>41</v>
      </c>
      <c r="D100" s="21">
        <v>773</v>
      </c>
      <c r="E100" s="22">
        <f>D100/T100</f>
        <v>0.63831544178364985</v>
      </c>
      <c r="F100" s="21">
        <v>49</v>
      </c>
      <c r="G100" s="22">
        <f t="shared" ref="G100:G107" si="37">F100/T100</f>
        <v>4.046242774566474E-2</v>
      </c>
      <c r="H100" s="21">
        <v>8</v>
      </c>
      <c r="I100" s="23">
        <f t="shared" si="35"/>
        <v>6.6061106523534266E-3</v>
      </c>
      <c r="J100" s="21">
        <v>209</v>
      </c>
      <c r="K100" s="23">
        <f t="shared" si="23"/>
        <v>0.17258464079273328</v>
      </c>
      <c r="L100" s="21">
        <v>41</v>
      </c>
      <c r="M100" s="23">
        <f t="shared" si="24"/>
        <v>3.3856317093311314E-2</v>
      </c>
      <c r="N100" s="21">
        <v>23</v>
      </c>
      <c r="O100" s="23">
        <f t="shared" si="25"/>
        <v>1.8992568125516102E-2</v>
      </c>
      <c r="P100" s="21">
        <v>43</v>
      </c>
      <c r="Q100" s="23">
        <f t="shared" si="26"/>
        <v>3.5507844756399669E-2</v>
      </c>
      <c r="R100" s="21">
        <v>65</v>
      </c>
      <c r="S100" s="23">
        <f t="shared" si="27"/>
        <v>5.3674649050371594E-2</v>
      </c>
      <c r="T100" s="24">
        <f>R100+P100+N100+L100+J100+H100+F100+D100</f>
        <v>1211</v>
      </c>
      <c r="U100" s="22">
        <f t="shared" si="32"/>
        <v>1</v>
      </c>
    </row>
    <row r="101" spans="1:21" x14ac:dyDescent="0.25">
      <c r="A101" s="37"/>
      <c r="B101" s="31" t="s">
        <v>4</v>
      </c>
      <c r="C101" s="42"/>
      <c r="D101" s="21">
        <v>831</v>
      </c>
      <c r="E101" s="22">
        <f>D101/T101</f>
        <v>0.89451022604951558</v>
      </c>
      <c r="F101" s="21">
        <v>14</v>
      </c>
      <c r="G101" s="22">
        <f t="shared" si="37"/>
        <v>1.5069967707212056E-2</v>
      </c>
      <c r="H101" s="21">
        <v>5</v>
      </c>
      <c r="I101" s="23">
        <f t="shared" si="35"/>
        <v>5.3821313240043061E-3</v>
      </c>
      <c r="J101" s="21">
        <v>41</v>
      </c>
      <c r="K101" s="23">
        <f t="shared" si="23"/>
        <v>4.4133476856835309E-2</v>
      </c>
      <c r="L101" s="21">
        <v>1</v>
      </c>
      <c r="M101" s="23">
        <f t="shared" si="24"/>
        <v>1.076426264800861E-3</v>
      </c>
      <c r="N101" s="21">
        <v>10</v>
      </c>
      <c r="O101" s="23">
        <f t="shared" si="25"/>
        <v>1.0764262648008612E-2</v>
      </c>
      <c r="P101" s="21">
        <v>12</v>
      </c>
      <c r="Q101" s="23">
        <f t="shared" si="26"/>
        <v>1.2917115177610334E-2</v>
      </c>
      <c r="R101" s="21">
        <v>15</v>
      </c>
      <c r="S101" s="23">
        <f t="shared" si="27"/>
        <v>1.6146393972012917E-2</v>
      </c>
      <c r="T101" s="24">
        <f t="shared" ref="T101:T103" si="38">R101+P101+N101+L101+J101+H101+F101+D101</f>
        <v>929</v>
      </c>
      <c r="U101" s="22">
        <f t="shared" si="32"/>
        <v>1</v>
      </c>
    </row>
    <row r="102" spans="1:21" x14ac:dyDescent="0.25">
      <c r="A102" s="37"/>
      <c r="B102" s="31" t="s">
        <v>5</v>
      </c>
      <c r="C102" s="42"/>
      <c r="D102" s="21">
        <v>54</v>
      </c>
      <c r="E102" s="22">
        <f t="shared" ref="E102:E107" si="39">D102/T102</f>
        <v>0.88524590163934425</v>
      </c>
      <c r="F102" s="21">
        <v>4</v>
      </c>
      <c r="G102" s="22">
        <f t="shared" si="37"/>
        <v>6.5573770491803282E-2</v>
      </c>
      <c r="H102" s="21">
        <v>1</v>
      </c>
      <c r="I102" s="23">
        <f t="shared" si="35"/>
        <v>1.6393442622950821E-2</v>
      </c>
      <c r="J102" s="21">
        <v>0</v>
      </c>
      <c r="K102" s="23">
        <f t="shared" si="23"/>
        <v>0</v>
      </c>
      <c r="L102" s="21">
        <v>0</v>
      </c>
      <c r="M102" s="23">
        <f t="shared" si="24"/>
        <v>0</v>
      </c>
      <c r="N102" s="21">
        <v>0</v>
      </c>
      <c r="O102" s="23">
        <f t="shared" si="25"/>
        <v>0</v>
      </c>
      <c r="P102" s="21">
        <v>0</v>
      </c>
      <c r="Q102" s="23">
        <f t="shared" si="26"/>
        <v>0</v>
      </c>
      <c r="R102" s="21">
        <v>2</v>
      </c>
      <c r="S102" s="23">
        <f t="shared" si="27"/>
        <v>3.2786885245901641E-2</v>
      </c>
      <c r="T102" s="24">
        <f t="shared" si="38"/>
        <v>61</v>
      </c>
      <c r="U102" s="22">
        <f t="shared" si="32"/>
        <v>1</v>
      </c>
    </row>
    <row r="103" spans="1:21" x14ac:dyDescent="0.25">
      <c r="A103" s="37"/>
      <c r="B103" s="31" t="s">
        <v>19</v>
      </c>
      <c r="C103" s="42"/>
      <c r="D103" s="21">
        <f>D100+D101+D102</f>
        <v>1658</v>
      </c>
      <c r="E103" s="22">
        <f t="shared" si="39"/>
        <v>0.75329395729213988</v>
      </c>
      <c r="F103" s="21">
        <f>F100+F101+F102</f>
        <v>67</v>
      </c>
      <c r="G103" s="22">
        <f t="shared" si="37"/>
        <v>3.0440708768741481E-2</v>
      </c>
      <c r="H103" s="21">
        <f>H100+H101+H102</f>
        <v>14</v>
      </c>
      <c r="I103" s="23">
        <f t="shared" si="35"/>
        <v>6.3607451158564287E-3</v>
      </c>
      <c r="J103" s="21">
        <f>J100+J101+J102</f>
        <v>250</v>
      </c>
      <c r="K103" s="23">
        <f t="shared" si="23"/>
        <v>0.11358473421172194</v>
      </c>
      <c r="L103" s="21">
        <f>L100+L101+L102</f>
        <v>42</v>
      </c>
      <c r="M103" s="23">
        <f t="shared" si="24"/>
        <v>1.9082235347569285E-2</v>
      </c>
      <c r="N103" s="21">
        <f>N100+N101+N102</f>
        <v>33</v>
      </c>
      <c r="O103" s="23">
        <f t="shared" si="25"/>
        <v>1.4993184915947297E-2</v>
      </c>
      <c r="P103" s="21">
        <f>P100+P101+P102</f>
        <v>55</v>
      </c>
      <c r="Q103" s="23">
        <f t="shared" si="26"/>
        <v>2.4988641526578828E-2</v>
      </c>
      <c r="R103" s="21">
        <f>R100+R101+R102</f>
        <v>82</v>
      </c>
      <c r="S103" s="23">
        <f t="shared" si="27"/>
        <v>3.7255792821444797E-2</v>
      </c>
      <c r="T103" s="24">
        <f t="shared" si="38"/>
        <v>2201</v>
      </c>
      <c r="U103" s="22">
        <f t="shared" si="32"/>
        <v>0.99999999999999989</v>
      </c>
    </row>
    <row r="104" spans="1:21" x14ac:dyDescent="0.25">
      <c r="A104" s="37"/>
      <c r="B104" s="8" t="s">
        <v>23</v>
      </c>
      <c r="C104" s="42" t="s">
        <v>42</v>
      </c>
      <c r="D104" s="21">
        <v>904</v>
      </c>
      <c r="E104" s="22">
        <f t="shared" ref="E104" si="40">D104/T104</f>
        <v>0.84803001876172612</v>
      </c>
      <c r="F104" s="21">
        <v>29</v>
      </c>
      <c r="G104" s="22">
        <f t="shared" ref="G104" si="41">F104/T104</f>
        <v>2.7204502814258912E-2</v>
      </c>
      <c r="H104" s="21">
        <v>5</v>
      </c>
      <c r="I104" s="23">
        <f t="shared" si="35"/>
        <v>4.6904315196998128E-3</v>
      </c>
      <c r="J104" s="21">
        <v>68</v>
      </c>
      <c r="K104" s="23">
        <f t="shared" si="23"/>
        <v>6.3789868667917443E-2</v>
      </c>
      <c r="L104" s="21">
        <v>1</v>
      </c>
      <c r="M104" s="23">
        <f t="shared" si="24"/>
        <v>9.3808630393996248E-4</v>
      </c>
      <c r="N104" s="21">
        <v>18</v>
      </c>
      <c r="O104" s="23">
        <f t="shared" si="25"/>
        <v>1.6885553470919325E-2</v>
      </c>
      <c r="P104" s="21">
        <v>20</v>
      </c>
      <c r="Q104" s="23">
        <f t="shared" si="26"/>
        <v>1.8761726078799251E-2</v>
      </c>
      <c r="R104" s="21">
        <v>21</v>
      </c>
      <c r="S104" s="23">
        <f t="shared" si="27"/>
        <v>1.9699812382739212E-2</v>
      </c>
      <c r="T104" s="24">
        <f t="shared" ref="T104:T106" si="42">R104+P104+N104+L104+J104+H104+F104+D104</f>
        <v>1066</v>
      </c>
      <c r="U104" s="22">
        <f t="shared" si="32"/>
        <v>1</v>
      </c>
    </row>
    <row r="105" spans="1:21" x14ac:dyDescent="0.25">
      <c r="A105" s="37"/>
      <c r="B105" s="31" t="s">
        <v>4</v>
      </c>
      <c r="C105" s="42"/>
      <c r="D105" s="21">
        <v>776</v>
      </c>
      <c r="E105" s="22">
        <f t="shared" si="39"/>
        <v>0.9161747343565525</v>
      </c>
      <c r="F105" s="21">
        <v>13</v>
      </c>
      <c r="G105" s="22">
        <f t="shared" si="37"/>
        <v>1.5348288075560802E-2</v>
      </c>
      <c r="H105" s="21">
        <v>6</v>
      </c>
      <c r="I105" s="23">
        <f t="shared" si="35"/>
        <v>7.0838252656434475E-3</v>
      </c>
      <c r="J105" s="21">
        <v>22</v>
      </c>
      <c r="K105" s="23">
        <f t="shared" si="23"/>
        <v>2.5974025974025976E-2</v>
      </c>
      <c r="L105" s="21">
        <v>1</v>
      </c>
      <c r="M105" s="23">
        <f t="shared" si="24"/>
        <v>1.1806375442739079E-3</v>
      </c>
      <c r="N105" s="21">
        <v>11</v>
      </c>
      <c r="O105" s="23">
        <f t="shared" si="25"/>
        <v>1.2987012987012988E-2</v>
      </c>
      <c r="P105" s="21">
        <v>9</v>
      </c>
      <c r="Q105" s="23">
        <f t="shared" si="26"/>
        <v>1.0625737898465172E-2</v>
      </c>
      <c r="R105" s="21">
        <v>9</v>
      </c>
      <c r="S105" s="23">
        <f t="shared" si="27"/>
        <v>1.0625737898465172E-2</v>
      </c>
      <c r="T105" s="24">
        <f t="shared" si="42"/>
        <v>847</v>
      </c>
      <c r="U105" s="22">
        <f t="shared" si="32"/>
        <v>1</v>
      </c>
    </row>
    <row r="106" spans="1:21" x14ac:dyDescent="0.25">
      <c r="A106" s="37"/>
      <c r="B106" s="31" t="s">
        <v>5</v>
      </c>
      <c r="C106" s="42"/>
      <c r="D106" s="21">
        <v>81</v>
      </c>
      <c r="E106" s="22">
        <f t="shared" si="39"/>
        <v>1</v>
      </c>
      <c r="F106" s="21">
        <v>0</v>
      </c>
      <c r="G106" s="22">
        <f t="shared" si="37"/>
        <v>0</v>
      </c>
      <c r="H106" s="21">
        <v>0</v>
      </c>
      <c r="I106" s="23">
        <f t="shared" si="35"/>
        <v>0</v>
      </c>
      <c r="J106" s="21">
        <v>0</v>
      </c>
      <c r="K106" s="23">
        <f t="shared" si="23"/>
        <v>0</v>
      </c>
      <c r="L106" s="21">
        <v>0</v>
      </c>
      <c r="M106" s="23">
        <f t="shared" si="24"/>
        <v>0</v>
      </c>
      <c r="N106" s="21">
        <v>0</v>
      </c>
      <c r="O106" s="23">
        <f t="shared" si="25"/>
        <v>0</v>
      </c>
      <c r="P106" s="21">
        <v>0</v>
      </c>
      <c r="Q106" s="23">
        <f t="shared" si="26"/>
        <v>0</v>
      </c>
      <c r="R106" s="21">
        <v>0</v>
      </c>
      <c r="S106" s="23">
        <f t="shared" si="27"/>
        <v>0</v>
      </c>
      <c r="T106" s="24">
        <f t="shared" si="42"/>
        <v>81</v>
      </c>
      <c r="U106" s="22">
        <f t="shared" si="32"/>
        <v>1</v>
      </c>
    </row>
    <row r="107" spans="1:21" x14ac:dyDescent="0.25">
      <c r="A107" s="38"/>
      <c r="B107" s="31" t="s">
        <v>19</v>
      </c>
      <c r="C107" s="42"/>
      <c r="D107" s="21">
        <f>D104+D105+D106</f>
        <v>1761</v>
      </c>
      <c r="E107" s="22">
        <f t="shared" si="39"/>
        <v>0.88314944834503506</v>
      </c>
      <c r="F107" s="21">
        <f>F104+F105+F106</f>
        <v>42</v>
      </c>
      <c r="G107" s="22">
        <f t="shared" si="37"/>
        <v>2.106318956870612E-2</v>
      </c>
      <c r="H107" s="21">
        <f>H104+H105+H106</f>
        <v>11</v>
      </c>
      <c r="I107" s="23">
        <f t="shared" si="35"/>
        <v>5.5165496489468406E-3</v>
      </c>
      <c r="J107" s="21">
        <f>J104+J105+J106</f>
        <v>90</v>
      </c>
      <c r="K107" s="23">
        <f t="shared" si="23"/>
        <v>4.5135406218655971E-2</v>
      </c>
      <c r="L107" s="21">
        <f>L104+L105+L106</f>
        <v>2</v>
      </c>
      <c r="M107" s="23">
        <f t="shared" si="24"/>
        <v>1.0030090270812437E-3</v>
      </c>
      <c r="N107" s="21">
        <f>N104+N105+N106</f>
        <v>29</v>
      </c>
      <c r="O107" s="23">
        <f t="shared" si="25"/>
        <v>1.4543630892678034E-2</v>
      </c>
      <c r="P107" s="21">
        <f>P104+P105+P106</f>
        <v>29</v>
      </c>
      <c r="Q107" s="23">
        <f t="shared" si="26"/>
        <v>1.4543630892678034E-2</v>
      </c>
      <c r="R107" s="21">
        <f>R104+R105+R106</f>
        <v>30</v>
      </c>
      <c r="S107" s="23">
        <f t="shared" si="27"/>
        <v>1.5045135406218655E-2</v>
      </c>
      <c r="T107" s="21">
        <f>T104+T105+T106</f>
        <v>1994</v>
      </c>
      <c r="U107" s="22">
        <f t="shared" si="32"/>
        <v>1</v>
      </c>
    </row>
    <row r="108" spans="1:21" s="33" customFormat="1" x14ac:dyDescent="0.25">
      <c r="A108" s="47">
        <v>2024</v>
      </c>
      <c r="B108" s="32" t="s">
        <v>23</v>
      </c>
      <c r="C108" s="49" t="s">
        <v>43</v>
      </c>
      <c r="D108" s="26">
        <v>382</v>
      </c>
      <c r="E108" s="27">
        <f>D108/T108</f>
        <v>0.26750700280112044</v>
      </c>
      <c r="F108" s="26">
        <v>78</v>
      </c>
      <c r="G108" s="27">
        <f>F108/T108</f>
        <v>5.4621848739495799E-2</v>
      </c>
      <c r="H108" s="26">
        <v>5</v>
      </c>
      <c r="I108" s="28">
        <f>H108/T108</f>
        <v>3.5014005602240898E-3</v>
      </c>
      <c r="J108" s="26">
        <v>783</v>
      </c>
      <c r="K108" s="28">
        <f t="shared" ref="K108:K131" si="43">J108/T108</f>
        <v>0.54831932773109249</v>
      </c>
      <c r="L108" s="26">
        <v>12</v>
      </c>
      <c r="M108" s="28">
        <f t="shared" ref="M108:M131" si="44">L108/T108</f>
        <v>8.4033613445378148E-3</v>
      </c>
      <c r="N108" s="26">
        <v>18</v>
      </c>
      <c r="O108" s="28">
        <f t="shared" ref="O108:O131" si="45">N108/T108</f>
        <v>1.2605042016806723E-2</v>
      </c>
      <c r="P108" s="26">
        <v>109</v>
      </c>
      <c r="Q108" s="28">
        <f t="shared" ref="Q108:Q131" si="46">P108/T108</f>
        <v>7.633053221288516E-2</v>
      </c>
      <c r="R108" s="26">
        <v>41</v>
      </c>
      <c r="S108" s="28">
        <f t="shared" ref="S108:S131" si="47">R108/T108</f>
        <v>2.8711484593837534E-2</v>
      </c>
      <c r="T108" s="29">
        <f>R108+P108+N108+L108+J108+H108+F108+D108</f>
        <v>1428</v>
      </c>
      <c r="U108" s="27">
        <f t="shared" ref="U108:U110" si="48">S108+Q108+O108+M108+K108+I108+G108+E108</f>
        <v>1</v>
      </c>
    </row>
    <row r="109" spans="1:21" s="33" customFormat="1" x14ac:dyDescent="0.25">
      <c r="A109" s="47"/>
      <c r="B109" s="32" t="s">
        <v>4</v>
      </c>
      <c r="C109" s="49"/>
      <c r="D109" s="26">
        <v>1026</v>
      </c>
      <c r="E109" s="27">
        <f t="shared" ref="E109:E111" si="49">D109/T109</f>
        <v>0.86802030456852797</v>
      </c>
      <c r="F109" s="26">
        <v>19</v>
      </c>
      <c r="G109" s="27">
        <f t="shared" ref="G109:G119" si="50">F109/T109</f>
        <v>1.6074450084602367E-2</v>
      </c>
      <c r="H109" s="26">
        <v>3</v>
      </c>
      <c r="I109" s="28">
        <f t="shared" ref="I109:I119" si="51">H109/T109</f>
        <v>2.5380710659898475E-3</v>
      </c>
      <c r="J109" s="26">
        <v>28</v>
      </c>
      <c r="K109" s="28">
        <f t="shared" si="43"/>
        <v>2.3688663282571912E-2</v>
      </c>
      <c r="L109" s="26">
        <v>10</v>
      </c>
      <c r="M109" s="28">
        <f t="shared" si="44"/>
        <v>8.4602368866328256E-3</v>
      </c>
      <c r="N109" s="26">
        <v>10</v>
      </c>
      <c r="O109" s="28">
        <f t="shared" si="45"/>
        <v>8.4602368866328256E-3</v>
      </c>
      <c r="P109" s="26">
        <v>35</v>
      </c>
      <c r="Q109" s="28">
        <f t="shared" si="46"/>
        <v>2.961082910321489E-2</v>
      </c>
      <c r="R109" s="26">
        <v>51</v>
      </c>
      <c r="S109" s="28">
        <f t="shared" si="47"/>
        <v>4.3147208121827409E-2</v>
      </c>
      <c r="T109" s="29">
        <f t="shared" ref="T109:T111" si="52">R109+P109+N109+L109+J109+H109+F109+D109</f>
        <v>1182</v>
      </c>
      <c r="U109" s="27">
        <f t="shared" si="48"/>
        <v>1</v>
      </c>
    </row>
    <row r="110" spans="1:21" s="33" customFormat="1" x14ac:dyDescent="0.25">
      <c r="A110" s="47"/>
      <c r="B110" s="32" t="s">
        <v>5</v>
      </c>
      <c r="C110" s="49"/>
      <c r="D110" s="26">
        <v>49</v>
      </c>
      <c r="E110" s="27">
        <f t="shared" si="49"/>
        <v>0.84482758620689657</v>
      </c>
      <c r="F110" s="26">
        <v>5</v>
      </c>
      <c r="G110" s="27">
        <f t="shared" si="50"/>
        <v>8.6206896551724144E-2</v>
      </c>
      <c r="H110" s="26">
        <v>2</v>
      </c>
      <c r="I110" s="28">
        <f t="shared" si="51"/>
        <v>3.4482758620689655E-2</v>
      </c>
      <c r="J110" s="26">
        <v>0</v>
      </c>
      <c r="K110" s="28">
        <f t="shared" si="43"/>
        <v>0</v>
      </c>
      <c r="L110" s="26">
        <v>1</v>
      </c>
      <c r="M110" s="28">
        <f t="shared" si="44"/>
        <v>1.7241379310344827E-2</v>
      </c>
      <c r="N110" s="26">
        <v>0</v>
      </c>
      <c r="O110" s="28">
        <f t="shared" si="45"/>
        <v>0</v>
      </c>
      <c r="P110" s="26">
        <v>0</v>
      </c>
      <c r="Q110" s="28">
        <f t="shared" si="46"/>
        <v>0</v>
      </c>
      <c r="R110" s="26">
        <v>1</v>
      </c>
      <c r="S110" s="28">
        <f t="shared" si="47"/>
        <v>1.7241379310344827E-2</v>
      </c>
      <c r="T110" s="29">
        <f t="shared" si="52"/>
        <v>58</v>
      </c>
      <c r="U110" s="27">
        <f t="shared" si="48"/>
        <v>1</v>
      </c>
    </row>
    <row r="111" spans="1:21" s="33" customFormat="1" x14ac:dyDescent="0.25">
      <c r="A111" s="47"/>
      <c r="B111" s="32" t="s">
        <v>19</v>
      </c>
      <c r="C111" s="49"/>
      <c r="D111" s="26">
        <f>D108+D109+D110</f>
        <v>1457</v>
      </c>
      <c r="E111" s="27">
        <f t="shared" si="49"/>
        <v>0.54610194902548725</v>
      </c>
      <c r="F111" s="26">
        <f>F108+F109+F110</f>
        <v>102</v>
      </c>
      <c r="G111" s="27">
        <f t="shared" si="50"/>
        <v>3.823088455772114E-2</v>
      </c>
      <c r="H111" s="26">
        <f>H108+H109+H110</f>
        <v>10</v>
      </c>
      <c r="I111" s="28">
        <f t="shared" si="51"/>
        <v>3.7481259370314842E-3</v>
      </c>
      <c r="J111" s="26">
        <f>J108+J109+J110</f>
        <v>811</v>
      </c>
      <c r="K111" s="28">
        <f t="shared" si="43"/>
        <v>0.3039730134932534</v>
      </c>
      <c r="L111" s="26">
        <f>L108+L109+L110</f>
        <v>23</v>
      </c>
      <c r="M111" s="28">
        <f t="shared" si="44"/>
        <v>8.6206896551724137E-3</v>
      </c>
      <c r="N111" s="26">
        <f>N108+N109+N110</f>
        <v>28</v>
      </c>
      <c r="O111" s="28">
        <f t="shared" si="45"/>
        <v>1.0494752623688156E-2</v>
      </c>
      <c r="P111" s="26">
        <f>P108+P109+P110</f>
        <v>144</v>
      </c>
      <c r="Q111" s="28">
        <f t="shared" si="46"/>
        <v>5.3973013493253376E-2</v>
      </c>
      <c r="R111" s="26">
        <f>R108+R109+R110</f>
        <v>93</v>
      </c>
      <c r="S111" s="28">
        <f t="shared" si="47"/>
        <v>3.4857571214392806E-2</v>
      </c>
      <c r="T111" s="29">
        <f t="shared" si="52"/>
        <v>2668</v>
      </c>
      <c r="U111" s="27">
        <f>S111+Q111+O111+M111+K111+I111+G111+E111</f>
        <v>1</v>
      </c>
    </row>
    <row r="112" spans="1:21" s="33" customFormat="1" x14ac:dyDescent="0.25">
      <c r="A112" s="47"/>
      <c r="B112" s="32" t="s">
        <v>23</v>
      </c>
      <c r="C112" s="49" t="s">
        <v>44</v>
      </c>
      <c r="D112" s="26">
        <v>778</v>
      </c>
      <c r="E112" s="27">
        <f>D112/T112</f>
        <v>0.65378151260504203</v>
      </c>
      <c r="F112" s="26">
        <v>50</v>
      </c>
      <c r="G112" s="27">
        <f t="shared" si="50"/>
        <v>4.2016806722689079E-2</v>
      </c>
      <c r="H112" s="26">
        <v>6</v>
      </c>
      <c r="I112" s="28">
        <f t="shared" si="51"/>
        <v>5.0420168067226894E-3</v>
      </c>
      <c r="J112" s="26">
        <v>204</v>
      </c>
      <c r="K112" s="28">
        <f t="shared" si="43"/>
        <v>0.17142857142857143</v>
      </c>
      <c r="L112" s="26">
        <v>28</v>
      </c>
      <c r="M112" s="28">
        <f t="shared" si="44"/>
        <v>2.3529411764705882E-2</v>
      </c>
      <c r="N112" s="26">
        <v>29</v>
      </c>
      <c r="O112" s="28">
        <f t="shared" si="45"/>
        <v>2.4369747899159664E-2</v>
      </c>
      <c r="P112" s="26">
        <v>41</v>
      </c>
      <c r="Q112" s="28">
        <f t="shared" si="46"/>
        <v>3.4453781512605045E-2</v>
      </c>
      <c r="R112" s="26">
        <v>54</v>
      </c>
      <c r="S112" s="28">
        <f t="shared" si="47"/>
        <v>4.53781512605042E-2</v>
      </c>
      <c r="T112" s="29">
        <f>R112+P112+N112+L112+J112+H112+F112+D112</f>
        <v>1190</v>
      </c>
      <c r="U112" s="27">
        <f t="shared" ref="U112:U119" si="53">S112+Q112+O112+M112+K112+I112+G112+E112</f>
        <v>1</v>
      </c>
    </row>
    <row r="113" spans="1:21" s="33" customFormat="1" x14ac:dyDescent="0.25">
      <c r="A113" s="47"/>
      <c r="B113" s="32" t="s">
        <v>4</v>
      </c>
      <c r="C113" s="49"/>
      <c r="D113" s="26">
        <v>908</v>
      </c>
      <c r="E113" s="27">
        <f>D113/T113</f>
        <v>0.89546351084812625</v>
      </c>
      <c r="F113" s="26">
        <v>15</v>
      </c>
      <c r="G113" s="27">
        <f t="shared" si="50"/>
        <v>1.4792899408284023E-2</v>
      </c>
      <c r="H113" s="26">
        <v>8</v>
      </c>
      <c r="I113" s="28">
        <f t="shared" si="51"/>
        <v>7.889546351084813E-3</v>
      </c>
      <c r="J113" s="26">
        <v>40</v>
      </c>
      <c r="K113" s="28">
        <f t="shared" si="43"/>
        <v>3.9447731755424063E-2</v>
      </c>
      <c r="L113" s="26">
        <v>0</v>
      </c>
      <c r="M113" s="28">
        <f t="shared" si="44"/>
        <v>0</v>
      </c>
      <c r="N113" s="26">
        <v>14</v>
      </c>
      <c r="O113" s="28">
        <f t="shared" si="45"/>
        <v>1.3806706114398421E-2</v>
      </c>
      <c r="P113" s="26">
        <v>14</v>
      </c>
      <c r="Q113" s="28">
        <f t="shared" si="46"/>
        <v>1.3806706114398421E-2</v>
      </c>
      <c r="R113" s="26">
        <v>15</v>
      </c>
      <c r="S113" s="28">
        <f t="shared" si="47"/>
        <v>1.4792899408284023E-2</v>
      </c>
      <c r="T113" s="29">
        <f t="shared" ref="T113:T118" si="54">R113+P113+N113+L113+J113+H113+F113+D113</f>
        <v>1014</v>
      </c>
      <c r="U113" s="27">
        <f t="shared" si="53"/>
        <v>1</v>
      </c>
    </row>
    <row r="114" spans="1:21" s="33" customFormat="1" x14ac:dyDescent="0.25">
      <c r="A114" s="47"/>
      <c r="B114" s="32" t="s">
        <v>5</v>
      </c>
      <c r="C114" s="49"/>
      <c r="D114" s="26">
        <v>45</v>
      </c>
      <c r="E114" s="27">
        <f t="shared" ref="E114:E119" si="55">D114/T114</f>
        <v>0.91836734693877553</v>
      </c>
      <c r="F114" s="26">
        <v>1</v>
      </c>
      <c r="G114" s="27">
        <f t="shared" si="50"/>
        <v>2.0408163265306121E-2</v>
      </c>
      <c r="H114" s="26">
        <v>1</v>
      </c>
      <c r="I114" s="28">
        <f t="shared" si="51"/>
        <v>2.0408163265306121E-2</v>
      </c>
      <c r="J114" s="26">
        <v>0</v>
      </c>
      <c r="K114" s="28">
        <f t="shared" si="43"/>
        <v>0</v>
      </c>
      <c r="L114" s="26">
        <v>0</v>
      </c>
      <c r="M114" s="28">
        <f t="shared" si="44"/>
        <v>0</v>
      </c>
      <c r="N114" s="26">
        <v>0</v>
      </c>
      <c r="O114" s="28">
        <f t="shared" si="45"/>
        <v>0</v>
      </c>
      <c r="P114" s="26">
        <v>0</v>
      </c>
      <c r="Q114" s="28">
        <f t="shared" si="46"/>
        <v>0</v>
      </c>
      <c r="R114" s="26">
        <v>2</v>
      </c>
      <c r="S114" s="28">
        <f t="shared" si="47"/>
        <v>4.0816326530612242E-2</v>
      </c>
      <c r="T114" s="29">
        <f t="shared" si="54"/>
        <v>49</v>
      </c>
      <c r="U114" s="27">
        <f t="shared" si="53"/>
        <v>1</v>
      </c>
    </row>
    <row r="115" spans="1:21" s="33" customFormat="1" x14ac:dyDescent="0.25">
      <c r="A115" s="47"/>
      <c r="B115" s="32" t="s">
        <v>19</v>
      </c>
      <c r="C115" s="49"/>
      <c r="D115" s="26">
        <f>D112+D113+D114</f>
        <v>1731</v>
      </c>
      <c r="E115" s="27">
        <f t="shared" si="55"/>
        <v>0.7683089214380826</v>
      </c>
      <c r="F115" s="26">
        <f>F112+F113+F114</f>
        <v>66</v>
      </c>
      <c r="G115" s="27">
        <f t="shared" si="50"/>
        <v>2.929427430093209E-2</v>
      </c>
      <c r="H115" s="26">
        <f>H112+H113+H114</f>
        <v>15</v>
      </c>
      <c r="I115" s="28">
        <f t="shared" si="51"/>
        <v>6.6577896138482022E-3</v>
      </c>
      <c r="J115" s="26">
        <f>J112+J113+J114</f>
        <v>244</v>
      </c>
      <c r="K115" s="28">
        <f t="shared" si="43"/>
        <v>0.1083000443852641</v>
      </c>
      <c r="L115" s="26">
        <f>L112+L113+L114</f>
        <v>28</v>
      </c>
      <c r="M115" s="28">
        <f t="shared" si="44"/>
        <v>1.2427873945849977E-2</v>
      </c>
      <c r="N115" s="26">
        <f>N112+N113+N114</f>
        <v>43</v>
      </c>
      <c r="O115" s="28">
        <f t="shared" si="45"/>
        <v>1.9085663559698179E-2</v>
      </c>
      <c r="P115" s="26">
        <f>P112+P113+P114</f>
        <v>55</v>
      </c>
      <c r="Q115" s="28">
        <f t="shared" si="46"/>
        <v>2.4411895250776743E-2</v>
      </c>
      <c r="R115" s="26">
        <f>R112+R113+R114</f>
        <v>71</v>
      </c>
      <c r="S115" s="28">
        <f t="shared" si="47"/>
        <v>3.151353750554816E-2</v>
      </c>
      <c r="T115" s="29">
        <f t="shared" si="54"/>
        <v>2253</v>
      </c>
      <c r="U115" s="27">
        <f t="shared" si="53"/>
        <v>1</v>
      </c>
    </row>
    <row r="116" spans="1:21" s="33" customFormat="1" x14ac:dyDescent="0.25">
      <c r="A116" s="47"/>
      <c r="B116" s="30" t="s">
        <v>23</v>
      </c>
      <c r="C116" s="49" t="s">
        <v>45</v>
      </c>
      <c r="D116" s="26">
        <v>875</v>
      </c>
      <c r="E116" s="27">
        <f t="shared" si="55"/>
        <v>0.85199610516066215</v>
      </c>
      <c r="F116" s="26">
        <v>19</v>
      </c>
      <c r="G116" s="27">
        <f t="shared" si="50"/>
        <v>1.8500486854917234E-2</v>
      </c>
      <c r="H116" s="26">
        <v>7</v>
      </c>
      <c r="I116" s="28">
        <f t="shared" si="51"/>
        <v>6.815968841285297E-3</v>
      </c>
      <c r="J116" s="26">
        <v>74</v>
      </c>
      <c r="K116" s="28">
        <f t="shared" si="43"/>
        <v>7.2054527750730277E-2</v>
      </c>
      <c r="L116" s="26">
        <v>3</v>
      </c>
      <c r="M116" s="28">
        <f t="shared" si="44"/>
        <v>2.9211295034079843E-3</v>
      </c>
      <c r="N116" s="26">
        <v>8</v>
      </c>
      <c r="O116" s="28">
        <f t="shared" si="45"/>
        <v>7.7896786757546254E-3</v>
      </c>
      <c r="P116" s="26">
        <v>14</v>
      </c>
      <c r="Q116" s="28">
        <f t="shared" si="46"/>
        <v>1.3631937682570594E-2</v>
      </c>
      <c r="R116" s="26">
        <v>27</v>
      </c>
      <c r="S116" s="28">
        <f t="shared" si="47"/>
        <v>2.6290165530671861E-2</v>
      </c>
      <c r="T116" s="29">
        <f t="shared" si="54"/>
        <v>1027</v>
      </c>
      <c r="U116" s="27">
        <f t="shared" si="53"/>
        <v>1</v>
      </c>
    </row>
    <row r="117" spans="1:21" s="33" customFormat="1" x14ac:dyDescent="0.25">
      <c r="A117" s="47"/>
      <c r="B117" s="32" t="s">
        <v>4</v>
      </c>
      <c r="C117" s="49"/>
      <c r="D117" s="26">
        <v>866</v>
      </c>
      <c r="E117" s="27">
        <f t="shared" si="55"/>
        <v>0.9173728813559322</v>
      </c>
      <c r="F117" s="26">
        <v>14</v>
      </c>
      <c r="G117" s="27">
        <f t="shared" si="50"/>
        <v>1.4830508474576272E-2</v>
      </c>
      <c r="H117" s="26">
        <v>11</v>
      </c>
      <c r="I117" s="28">
        <f t="shared" si="51"/>
        <v>1.1652542372881356E-2</v>
      </c>
      <c r="J117" s="26">
        <v>27</v>
      </c>
      <c r="K117" s="28">
        <f t="shared" si="43"/>
        <v>2.8601694915254237E-2</v>
      </c>
      <c r="L117" s="26">
        <v>0</v>
      </c>
      <c r="M117" s="28">
        <f t="shared" si="44"/>
        <v>0</v>
      </c>
      <c r="N117" s="26">
        <v>7</v>
      </c>
      <c r="O117" s="28">
        <f t="shared" si="45"/>
        <v>7.4152542372881358E-3</v>
      </c>
      <c r="P117" s="26">
        <v>7</v>
      </c>
      <c r="Q117" s="28">
        <f t="shared" si="46"/>
        <v>7.4152542372881358E-3</v>
      </c>
      <c r="R117" s="26">
        <v>12</v>
      </c>
      <c r="S117" s="28">
        <f t="shared" si="47"/>
        <v>1.2711864406779662E-2</v>
      </c>
      <c r="T117" s="29">
        <f t="shared" si="54"/>
        <v>944</v>
      </c>
      <c r="U117" s="27">
        <f t="shared" si="53"/>
        <v>1</v>
      </c>
    </row>
    <row r="118" spans="1:21" s="33" customFormat="1" x14ac:dyDescent="0.25">
      <c r="A118" s="47"/>
      <c r="B118" s="32" t="s">
        <v>5</v>
      </c>
      <c r="C118" s="49"/>
      <c r="D118" s="26">
        <v>43</v>
      </c>
      <c r="E118" s="27">
        <f t="shared" si="55"/>
        <v>0.81132075471698117</v>
      </c>
      <c r="F118" s="26">
        <v>3</v>
      </c>
      <c r="G118" s="27">
        <f t="shared" si="50"/>
        <v>5.6603773584905662E-2</v>
      </c>
      <c r="H118" s="26">
        <v>1</v>
      </c>
      <c r="I118" s="28">
        <f t="shared" si="51"/>
        <v>1.8867924528301886E-2</v>
      </c>
      <c r="J118" s="26">
        <v>2</v>
      </c>
      <c r="K118" s="28">
        <f t="shared" si="43"/>
        <v>3.7735849056603772E-2</v>
      </c>
      <c r="L118" s="26">
        <v>0</v>
      </c>
      <c r="M118" s="28">
        <f t="shared" si="44"/>
        <v>0</v>
      </c>
      <c r="N118" s="26">
        <v>2</v>
      </c>
      <c r="O118" s="28">
        <f t="shared" si="45"/>
        <v>3.7735849056603772E-2</v>
      </c>
      <c r="P118" s="26">
        <v>1</v>
      </c>
      <c r="Q118" s="28">
        <f t="shared" si="46"/>
        <v>1.8867924528301886E-2</v>
      </c>
      <c r="R118" s="26">
        <v>1</v>
      </c>
      <c r="S118" s="28">
        <f t="shared" si="47"/>
        <v>1.8867924528301886E-2</v>
      </c>
      <c r="T118" s="29">
        <f t="shared" si="54"/>
        <v>53</v>
      </c>
      <c r="U118" s="27">
        <f t="shared" si="53"/>
        <v>1</v>
      </c>
    </row>
    <row r="119" spans="1:21" s="33" customFormat="1" x14ac:dyDescent="0.25">
      <c r="A119" s="48"/>
      <c r="B119" s="32" t="s">
        <v>19</v>
      </c>
      <c r="C119" s="49"/>
      <c r="D119" s="26">
        <f>D116+D117+D118</f>
        <v>1784</v>
      </c>
      <c r="E119" s="27">
        <f t="shared" si="55"/>
        <v>0.88142292490118579</v>
      </c>
      <c r="F119" s="26">
        <f>F116+F117+F118</f>
        <v>36</v>
      </c>
      <c r="G119" s="27">
        <f t="shared" si="50"/>
        <v>1.7786561264822136E-2</v>
      </c>
      <c r="H119" s="26">
        <f>H116+H117+H118</f>
        <v>19</v>
      </c>
      <c r="I119" s="28">
        <f t="shared" si="51"/>
        <v>9.3873517786561261E-3</v>
      </c>
      <c r="J119" s="26">
        <f>J116+J117+J118</f>
        <v>103</v>
      </c>
      <c r="K119" s="28">
        <f t="shared" si="43"/>
        <v>5.0889328063241104E-2</v>
      </c>
      <c r="L119" s="26">
        <f>L116+L117+L118</f>
        <v>3</v>
      </c>
      <c r="M119" s="28">
        <f t="shared" si="44"/>
        <v>1.4822134387351778E-3</v>
      </c>
      <c r="N119" s="26">
        <f>N116+N117+N118</f>
        <v>17</v>
      </c>
      <c r="O119" s="28">
        <f t="shared" si="45"/>
        <v>8.399209486166008E-3</v>
      </c>
      <c r="P119" s="26">
        <f>P116+P117+P118</f>
        <v>22</v>
      </c>
      <c r="Q119" s="28">
        <f t="shared" si="46"/>
        <v>1.0869565217391304E-2</v>
      </c>
      <c r="R119" s="26">
        <f>R116+R117+R118</f>
        <v>40</v>
      </c>
      <c r="S119" s="28">
        <f t="shared" si="47"/>
        <v>1.9762845849802372E-2</v>
      </c>
      <c r="T119" s="26">
        <f>T116+T117+T118</f>
        <v>2024</v>
      </c>
      <c r="U119" s="27">
        <f t="shared" si="53"/>
        <v>1</v>
      </c>
    </row>
    <row r="120" spans="1:21" x14ac:dyDescent="0.25">
      <c r="A120" s="50">
        <v>2025</v>
      </c>
      <c r="B120" s="34" t="s">
        <v>47</v>
      </c>
      <c r="C120" s="42" t="s">
        <v>48</v>
      </c>
      <c r="D120" s="21">
        <v>362</v>
      </c>
      <c r="E120" s="22">
        <f>D120/T120</f>
        <v>0.26775147928994081</v>
      </c>
      <c r="F120" s="21">
        <v>71</v>
      </c>
      <c r="G120" s="22">
        <f>F120/T120</f>
        <v>5.2514792899408282E-2</v>
      </c>
      <c r="H120" s="21">
        <v>10</v>
      </c>
      <c r="I120" s="23">
        <f>H120/T120</f>
        <v>7.3964497041420114E-3</v>
      </c>
      <c r="J120" s="21">
        <v>728</v>
      </c>
      <c r="K120" s="23">
        <f t="shared" si="43"/>
        <v>0.53846153846153844</v>
      </c>
      <c r="L120" s="21">
        <v>21</v>
      </c>
      <c r="M120" s="23">
        <f t="shared" si="44"/>
        <v>1.5532544378698224E-2</v>
      </c>
      <c r="N120" s="21">
        <v>23</v>
      </c>
      <c r="O120" s="23">
        <f t="shared" si="45"/>
        <v>1.7011834319526627E-2</v>
      </c>
      <c r="P120" s="21">
        <v>104</v>
      </c>
      <c r="Q120" s="23">
        <f t="shared" si="46"/>
        <v>7.6923076923076927E-2</v>
      </c>
      <c r="R120" s="21">
        <v>33</v>
      </c>
      <c r="S120" s="23">
        <f t="shared" si="47"/>
        <v>2.4408284023668639E-2</v>
      </c>
      <c r="T120" s="24">
        <f>R120+P120+N120+L120+J120+H120+F120+D120</f>
        <v>1352</v>
      </c>
      <c r="U120" s="22">
        <f>S120+Q120+O120+M120+K120+I120+G120+E120</f>
        <v>1</v>
      </c>
    </row>
    <row r="121" spans="1:21" x14ac:dyDescent="0.25">
      <c r="A121" s="50"/>
      <c r="B121" s="34" t="s">
        <v>49</v>
      </c>
      <c r="C121" s="42"/>
      <c r="D121" s="21">
        <v>1017</v>
      </c>
      <c r="E121" s="22">
        <f t="shared" ref="E121:E123" si="56">D121/T121</f>
        <v>0.84608985024958405</v>
      </c>
      <c r="F121" s="21">
        <v>23</v>
      </c>
      <c r="G121" s="22">
        <f t="shared" ref="G121:G131" si="57">F121/T121</f>
        <v>1.913477537437604E-2</v>
      </c>
      <c r="H121" s="21">
        <v>8</v>
      </c>
      <c r="I121" s="23">
        <f t="shared" ref="I121:I131" si="58">H121/T121</f>
        <v>6.6555740432612314E-3</v>
      </c>
      <c r="J121" s="21">
        <v>34</v>
      </c>
      <c r="K121" s="23">
        <f t="shared" si="43"/>
        <v>2.8286189683860232E-2</v>
      </c>
      <c r="L121" s="21">
        <v>8</v>
      </c>
      <c r="M121" s="23">
        <f t="shared" si="44"/>
        <v>6.6555740432612314E-3</v>
      </c>
      <c r="N121" s="21">
        <v>12</v>
      </c>
      <c r="O121" s="23">
        <f t="shared" si="45"/>
        <v>9.9833610648918467E-3</v>
      </c>
      <c r="P121" s="21">
        <v>33</v>
      </c>
      <c r="Q121" s="23">
        <f t="shared" si="46"/>
        <v>2.7454242928452579E-2</v>
      </c>
      <c r="R121" s="21">
        <v>67</v>
      </c>
      <c r="S121" s="23">
        <f t="shared" si="47"/>
        <v>5.5740432612312811E-2</v>
      </c>
      <c r="T121" s="24">
        <f>R121+P121+N121+L121+J121+H121+F121+D121</f>
        <v>1202</v>
      </c>
      <c r="U121" s="22">
        <f t="shared" ref="U121:U131" si="59">S121+Q121+O121+M121+K121+I121+G121+E121</f>
        <v>1</v>
      </c>
    </row>
    <row r="122" spans="1:21" x14ac:dyDescent="0.25">
      <c r="A122" s="50"/>
      <c r="B122" s="34" t="s">
        <v>50</v>
      </c>
      <c r="C122" s="42"/>
      <c r="D122" s="21">
        <v>56</v>
      </c>
      <c r="E122" s="22">
        <f t="shared" si="56"/>
        <v>0.91803278688524592</v>
      </c>
      <c r="F122" s="21">
        <v>1</v>
      </c>
      <c r="G122" s="22">
        <f t="shared" si="57"/>
        <v>1.6393442622950821E-2</v>
      </c>
      <c r="H122" s="21">
        <v>0</v>
      </c>
      <c r="I122" s="23">
        <f t="shared" si="58"/>
        <v>0</v>
      </c>
      <c r="J122" s="21">
        <v>0</v>
      </c>
      <c r="K122" s="23">
        <f t="shared" si="43"/>
        <v>0</v>
      </c>
      <c r="L122" s="21">
        <v>1</v>
      </c>
      <c r="M122" s="23">
        <f t="shared" si="44"/>
        <v>1.6393442622950821E-2</v>
      </c>
      <c r="N122" s="21">
        <v>0</v>
      </c>
      <c r="O122" s="23">
        <f t="shared" si="45"/>
        <v>0</v>
      </c>
      <c r="P122" s="21">
        <v>0</v>
      </c>
      <c r="Q122" s="23">
        <f t="shared" si="46"/>
        <v>0</v>
      </c>
      <c r="R122" s="21">
        <v>3</v>
      </c>
      <c r="S122" s="23">
        <f t="shared" si="47"/>
        <v>4.9180327868852458E-2</v>
      </c>
      <c r="T122" s="24">
        <f>R122+P122+N122+L122+J122+H122+F122+D122</f>
        <v>61</v>
      </c>
      <c r="U122" s="22">
        <f t="shared" si="59"/>
        <v>1</v>
      </c>
    </row>
    <row r="123" spans="1:21" x14ac:dyDescent="0.25">
      <c r="A123" s="50"/>
      <c r="B123" s="34" t="s">
        <v>51</v>
      </c>
      <c r="C123" s="42"/>
      <c r="D123" s="21">
        <f>SUM(D120:D122)</f>
        <v>1435</v>
      </c>
      <c r="E123" s="22">
        <f t="shared" si="56"/>
        <v>0.54875717017208414</v>
      </c>
      <c r="F123" s="21">
        <f>SUM(F120:F122)</f>
        <v>95</v>
      </c>
      <c r="G123" s="22">
        <f t="shared" si="57"/>
        <v>3.6328871892925434E-2</v>
      </c>
      <c r="H123" s="21">
        <f>SUM(H120:H122)</f>
        <v>18</v>
      </c>
      <c r="I123" s="23">
        <f t="shared" si="58"/>
        <v>6.8833652007648186E-3</v>
      </c>
      <c r="J123" s="21">
        <f>SUM(J120:J122)</f>
        <v>762</v>
      </c>
      <c r="K123" s="23">
        <f t="shared" si="43"/>
        <v>0.29139579349904399</v>
      </c>
      <c r="L123" s="21">
        <f>SUM(L120:L122)</f>
        <v>30</v>
      </c>
      <c r="M123" s="23">
        <f t="shared" si="44"/>
        <v>1.1472275334608031E-2</v>
      </c>
      <c r="N123" s="21">
        <f>SUM(N120:N122)</f>
        <v>35</v>
      </c>
      <c r="O123" s="23">
        <f t="shared" si="45"/>
        <v>1.338432122370937E-2</v>
      </c>
      <c r="P123" s="21">
        <f>SUM(P120:P122)</f>
        <v>137</v>
      </c>
      <c r="Q123" s="23">
        <f t="shared" si="46"/>
        <v>5.2390057361376675E-2</v>
      </c>
      <c r="R123" s="21">
        <f>SUM(R120:R122)</f>
        <v>103</v>
      </c>
      <c r="S123" s="23">
        <f t="shared" si="47"/>
        <v>3.9388145315487573E-2</v>
      </c>
      <c r="T123" s="21">
        <f>SUM(T120:T122)</f>
        <v>2615</v>
      </c>
      <c r="U123" s="22">
        <f>S123+Q123+O123+M123+K123+I123+G123+E123</f>
        <v>1</v>
      </c>
    </row>
    <row r="124" spans="1:21" x14ac:dyDescent="0.25">
      <c r="A124" s="50"/>
      <c r="B124" s="34" t="s">
        <v>47</v>
      </c>
      <c r="C124" s="42" t="s">
        <v>52</v>
      </c>
      <c r="D124" s="21">
        <v>731</v>
      </c>
      <c r="E124" s="22">
        <f>D124/T124</f>
        <v>0.64977777777777779</v>
      </c>
      <c r="F124" s="21">
        <v>38</v>
      </c>
      <c r="G124" s="22">
        <f t="shared" si="57"/>
        <v>3.3777777777777775E-2</v>
      </c>
      <c r="H124" s="21">
        <v>8</v>
      </c>
      <c r="I124" s="23">
        <f t="shared" si="58"/>
        <v>7.1111111111111115E-3</v>
      </c>
      <c r="J124" s="21">
        <v>171</v>
      </c>
      <c r="K124" s="23">
        <f t="shared" si="43"/>
        <v>0.152</v>
      </c>
      <c r="L124" s="21">
        <v>29</v>
      </c>
      <c r="M124" s="23">
        <f t="shared" si="44"/>
        <v>2.5777777777777778E-2</v>
      </c>
      <c r="N124" s="21">
        <v>35</v>
      </c>
      <c r="O124" s="23">
        <f t="shared" si="45"/>
        <v>3.111111111111111E-2</v>
      </c>
      <c r="P124" s="21">
        <v>33</v>
      </c>
      <c r="Q124" s="23">
        <f t="shared" si="46"/>
        <v>2.9333333333333333E-2</v>
      </c>
      <c r="R124" s="21">
        <v>80</v>
      </c>
      <c r="S124" s="23">
        <f t="shared" si="47"/>
        <v>7.1111111111111111E-2</v>
      </c>
      <c r="T124" s="24">
        <f>R124+P124+N124+L124+J124+H124+F124+D124</f>
        <v>1125</v>
      </c>
      <c r="U124" s="22">
        <f t="shared" si="59"/>
        <v>1</v>
      </c>
    </row>
    <row r="125" spans="1:21" x14ac:dyDescent="0.25">
      <c r="A125" s="50"/>
      <c r="B125" s="34" t="s">
        <v>49</v>
      </c>
      <c r="C125" s="42"/>
      <c r="D125" s="21">
        <v>809</v>
      </c>
      <c r="E125" s="22">
        <f>D125/T125</f>
        <v>0.91619479048697616</v>
      </c>
      <c r="F125" s="21">
        <v>8</v>
      </c>
      <c r="G125" s="22">
        <f t="shared" si="57"/>
        <v>9.0600226500566258E-3</v>
      </c>
      <c r="H125" s="21">
        <v>10</v>
      </c>
      <c r="I125" s="23">
        <f t="shared" si="58"/>
        <v>1.1325028312570781E-2</v>
      </c>
      <c r="J125" s="21">
        <v>30</v>
      </c>
      <c r="K125" s="23">
        <f t="shared" si="43"/>
        <v>3.3975084937712341E-2</v>
      </c>
      <c r="L125" s="21">
        <v>0</v>
      </c>
      <c r="M125" s="23">
        <f t="shared" si="44"/>
        <v>0</v>
      </c>
      <c r="N125" s="21">
        <v>9</v>
      </c>
      <c r="O125" s="23">
        <f t="shared" si="45"/>
        <v>1.0192525481313703E-2</v>
      </c>
      <c r="P125" s="21">
        <v>5</v>
      </c>
      <c r="Q125" s="23">
        <f t="shared" si="46"/>
        <v>5.6625141562853904E-3</v>
      </c>
      <c r="R125" s="21">
        <v>12</v>
      </c>
      <c r="S125" s="23">
        <f t="shared" si="47"/>
        <v>1.3590033975084938E-2</v>
      </c>
      <c r="T125" s="24">
        <f>R125+P125+N125+L125+J125+H125+F125+D125</f>
        <v>883</v>
      </c>
      <c r="U125" s="22">
        <f t="shared" si="59"/>
        <v>0.99999999999999989</v>
      </c>
    </row>
    <row r="126" spans="1:21" x14ac:dyDescent="0.25">
      <c r="A126" s="50"/>
      <c r="B126" s="34" t="s">
        <v>50</v>
      </c>
      <c r="C126" s="42"/>
      <c r="D126" s="21">
        <v>44</v>
      </c>
      <c r="E126" s="22">
        <f t="shared" ref="E126:E131" si="60">D126/T126</f>
        <v>0.86274509803921573</v>
      </c>
      <c r="F126" s="21">
        <v>2</v>
      </c>
      <c r="G126" s="22">
        <f t="shared" si="57"/>
        <v>3.9215686274509803E-2</v>
      </c>
      <c r="H126" s="21">
        <v>1</v>
      </c>
      <c r="I126" s="23">
        <f t="shared" si="58"/>
        <v>1.9607843137254902E-2</v>
      </c>
      <c r="J126" s="21">
        <v>1</v>
      </c>
      <c r="K126" s="23">
        <f t="shared" si="43"/>
        <v>1.9607843137254902E-2</v>
      </c>
      <c r="L126" s="21">
        <v>0</v>
      </c>
      <c r="M126" s="23">
        <f t="shared" si="44"/>
        <v>0</v>
      </c>
      <c r="N126" s="21">
        <v>2</v>
      </c>
      <c r="O126" s="23">
        <f t="shared" si="45"/>
        <v>3.9215686274509803E-2</v>
      </c>
      <c r="P126" s="21">
        <v>0</v>
      </c>
      <c r="Q126" s="23">
        <f t="shared" si="46"/>
        <v>0</v>
      </c>
      <c r="R126" s="21">
        <v>1</v>
      </c>
      <c r="S126" s="23">
        <f t="shared" si="47"/>
        <v>1.9607843137254902E-2</v>
      </c>
      <c r="T126" s="24">
        <f>R126+P126+N126+L126+J126+H126+F126+D126</f>
        <v>51</v>
      </c>
      <c r="U126" s="22">
        <f t="shared" si="59"/>
        <v>1</v>
      </c>
    </row>
    <row r="127" spans="1:21" x14ac:dyDescent="0.25">
      <c r="A127" s="50"/>
      <c r="B127" s="34" t="s">
        <v>51</v>
      </c>
      <c r="C127" s="42"/>
      <c r="D127" s="21">
        <f>SUM(D124:D126)</f>
        <v>1584</v>
      </c>
      <c r="E127" s="22">
        <f t="shared" si="60"/>
        <v>0.76930548810101995</v>
      </c>
      <c r="F127" s="21">
        <f>SUM(F124:F126)</f>
        <v>48</v>
      </c>
      <c r="G127" s="22">
        <f t="shared" si="57"/>
        <v>2.3312287518212724E-2</v>
      </c>
      <c r="H127" s="21">
        <f>SUM(H124:H126)</f>
        <v>19</v>
      </c>
      <c r="I127" s="23">
        <f t="shared" si="58"/>
        <v>9.227780475959204E-3</v>
      </c>
      <c r="J127" s="21">
        <f>SUM(J124:J126)</f>
        <v>202</v>
      </c>
      <c r="K127" s="23">
        <f t="shared" si="43"/>
        <v>9.8105876639145217E-2</v>
      </c>
      <c r="L127" s="21">
        <f>SUM(L124:L126)</f>
        <v>29</v>
      </c>
      <c r="M127" s="23">
        <f t="shared" si="44"/>
        <v>1.4084507042253521E-2</v>
      </c>
      <c r="N127" s="21">
        <f>SUM(N124:N126)</f>
        <v>46</v>
      </c>
      <c r="O127" s="23">
        <f t="shared" si="45"/>
        <v>2.2340942204953862E-2</v>
      </c>
      <c r="P127" s="21">
        <f>SUM(P124:P126)</f>
        <v>38</v>
      </c>
      <c r="Q127" s="23">
        <f t="shared" si="46"/>
        <v>1.8455560951918408E-2</v>
      </c>
      <c r="R127" s="21">
        <f>SUM(R124:R126)</f>
        <v>93</v>
      </c>
      <c r="S127" s="23">
        <f t="shared" si="47"/>
        <v>4.5167557066537155E-2</v>
      </c>
      <c r="T127" s="21">
        <f>SUM(T124:T126)</f>
        <v>2059</v>
      </c>
      <c r="U127" s="22">
        <f t="shared" si="59"/>
        <v>1</v>
      </c>
    </row>
    <row r="128" spans="1:21" x14ac:dyDescent="0.25">
      <c r="A128" s="50"/>
      <c r="B128" s="34" t="s">
        <v>47</v>
      </c>
      <c r="C128" s="42" t="s">
        <v>53</v>
      </c>
      <c r="D128" s="21">
        <v>882</v>
      </c>
      <c r="E128" s="22">
        <f t="shared" si="60"/>
        <v>0.8250701590271281</v>
      </c>
      <c r="F128" s="21">
        <v>30</v>
      </c>
      <c r="G128" s="22">
        <f t="shared" si="57"/>
        <v>2.8063610851262862E-2</v>
      </c>
      <c r="H128" s="21">
        <v>15</v>
      </c>
      <c r="I128" s="23">
        <f t="shared" si="58"/>
        <v>1.4031805425631431E-2</v>
      </c>
      <c r="J128" s="21">
        <v>68</v>
      </c>
      <c r="K128" s="23">
        <f t="shared" si="43"/>
        <v>6.3610851262862492E-2</v>
      </c>
      <c r="L128" s="21">
        <v>2</v>
      </c>
      <c r="M128" s="23">
        <f t="shared" si="44"/>
        <v>1.8709073900841909E-3</v>
      </c>
      <c r="N128" s="21">
        <v>18</v>
      </c>
      <c r="O128" s="23">
        <f t="shared" si="45"/>
        <v>1.6838166510757719E-2</v>
      </c>
      <c r="P128" s="21">
        <v>15</v>
      </c>
      <c r="Q128" s="23">
        <f t="shared" si="46"/>
        <v>1.4031805425631431E-2</v>
      </c>
      <c r="R128" s="21">
        <v>39</v>
      </c>
      <c r="S128" s="23">
        <f t="shared" si="47"/>
        <v>3.6482694106641719E-2</v>
      </c>
      <c r="T128" s="24">
        <f>R128+P128+N128+L128+J128+H128+F128+D128</f>
        <v>1069</v>
      </c>
      <c r="U128" s="22">
        <f t="shared" si="59"/>
        <v>1</v>
      </c>
    </row>
    <row r="129" spans="1:21" x14ac:dyDescent="0.25">
      <c r="A129" s="50"/>
      <c r="B129" s="34" t="s">
        <v>49</v>
      </c>
      <c r="C129" s="42"/>
      <c r="D129" s="21">
        <v>768</v>
      </c>
      <c r="E129" s="22">
        <f t="shared" si="60"/>
        <v>0.90566037735849059</v>
      </c>
      <c r="F129" s="21">
        <v>17</v>
      </c>
      <c r="G129" s="22">
        <f t="shared" si="57"/>
        <v>2.0047169811320754E-2</v>
      </c>
      <c r="H129" s="21">
        <v>8</v>
      </c>
      <c r="I129" s="23">
        <f t="shared" si="58"/>
        <v>9.433962264150943E-3</v>
      </c>
      <c r="J129" s="21">
        <v>29</v>
      </c>
      <c r="K129" s="23">
        <f t="shared" si="43"/>
        <v>3.4198113207547169E-2</v>
      </c>
      <c r="L129" s="21">
        <v>1</v>
      </c>
      <c r="M129" s="23">
        <f t="shared" si="44"/>
        <v>1.1792452830188679E-3</v>
      </c>
      <c r="N129" s="21">
        <v>12</v>
      </c>
      <c r="O129" s="23">
        <f t="shared" si="45"/>
        <v>1.4150943396226415E-2</v>
      </c>
      <c r="P129" s="21">
        <v>3</v>
      </c>
      <c r="Q129" s="23">
        <f t="shared" si="46"/>
        <v>3.5377358490566039E-3</v>
      </c>
      <c r="R129" s="21">
        <v>10</v>
      </c>
      <c r="S129" s="23">
        <f t="shared" si="47"/>
        <v>1.179245283018868E-2</v>
      </c>
      <c r="T129" s="24">
        <f>R129+P129+N129+L129+J129+H129+F129+D129</f>
        <v>848</v>
      </c>
      <c r="U129" s="22">
        <f t="shared" si="59"/>
        <v>1</v>
      </c>
    </row>
    <row r="130" spans="1:21" x14ac:dyDescent="0.25">
      <c r="A130" s="50"/>
      <c r="B130" s="34" t="s">
        <v>50</v>
      </c>
      <c r="C130" s="42"/>
      <c r="D130" s="21">
        <v>44</v>
      </c>
      <c r="E130" s="22">
        <f t="shared" si="60"/>
        <v>0.86274509803921573</v>
      </c>
      <c r="F130" s="21">
        <v>3</v>
      </c>
      <c r="G130" s="22">
        <f t="shared" si="57"/>
        <v>5.8823529411764705E-2</v>
      </c>
      <c r="H130" s="21">
        <v>2</v>
      </c>
      <c r="I130" s="23">
        <f t="shared" si="58"/>
        <v>3.9215686274509803E-2</v>
      </c>
      <c r="J130" s="21">
        <v>0</v>
      </c>
      <c r="K130" s="23">
        <f t="shared" si="43"/>
        <v>0</v>
      </c>
      <c r="L130" s="21">
        <v>0</v>
      </c>
      <c r="M130" s="23">
        <f t="shared" si="44"/>
        <v>0</v>
      </c>
      <c r="N130" s="21">
        <v>1</v>
      </c>
      <c r="O130" s="23">
        <f t="shared" si="45"/>
        <v>1.9607843137254902E-2</v>
      </c>
      <c r="P130" s="21">
        <v>0</v>
      </c>
      <c r="Q130" s="23">
        <f t="shared" si="46"/>
        <v>0</v>
      </c>
      <c r="R130" s="21">
        <v>1</v>
      </c>
      <c r="S130" s="23">
        <f t="shared" si="47"/>
        <v>1.9607843137254902E-2</v>
      </c>
      <c r="T130" s="24">
        <f>R130+P130+N130+L130+J130+H130+F130+D130</f>
        <v>51</v>
      </c>
      <c r="U130" s="22">
        <f t="shared" si="59"/>
        <v>1</v>
      </c>
    </row>
    <row r="131" spans="1:21" x14ac:dyDescent="0.25">
      <c r="A131" s="50"/>
      <c r="B131" s="34" t="s">
        <v>51</v>
      </c>
      <c r="C131" s="42"/>
      <c r="D131" s="21">
        <f>SUM(D128:D130)</f>
        <v>1694</v>
      </c>
      <c r="E131" s="22">
        <f t="shared" si="60"/>
        <v>0.86077235772357719</v>
      </c>
      <c r="F131" s="21">
        <f>SUM(F128:F130)</f>
        <v>50</v>
      </c>
      <c r="G131" s="22">
        <f t="shared" si="57"/>
        <v>2.540650406504065E-2</v>
      </c>
      <c r="H131" s="21">
        <f>SUM(H128:H130)</f>
        <v>25</v>
      </c>
      <c r="I131" s="23">
        <f t="shared" si="58"/>
        <v>1.2703252032520325E-2</v>
      </c>
      <c r="J131" s="21">
        <f>SUM(J128:J130)</f>
        <v>97</v>
      </c>
      <c r="K131" s="23">
        <f t="shared" si="43"/>
        <v>4.9288617886178859E-2</v>
      </c>
      <c r="L131" s="21">
        <f>SUM(L128:L130)</f>
        <v>3</v>
      </c>
      <c r="M131" s="23">
        <f t="shared" si="44"/>
        <v>1.5243902439024391E-3</v>
      </c>
      <c r="N131" s="21">
        <f>SUM(N128:N130)</f>
        <v>31</v>
      </c>
      <c r="O131" s="23">
        <f t="shared" si="45"/>
        <v>1.5752032520325202E-2</v>
      </c>
      <c r="P131" s="21">
        <f>SUM(P128:P130)</f>
        <v>18</v>
      </c>
      <c r="Q131" s="23">
        <f t="shared" si="46"/>
        <v>9.1463414634146336E-3</v>
      </c>
      <c r="R131" s="21">
        <f>SUM(R128:R130)</f>
        <v>50</v>
      </c>
      <c r="S131" s="23">
        <f t="shared" si="47"/>
        <v>2.540650406504065E-2</v>
      </c>
      <c r="T131" s="21">
        <f>SUM(T128:T130)</f>
        <v>1968</v>
      </c>
      <c r="U131" s="22">
        <f t="shared" si="59"/>
        <v>1</v>
      </c>
    </row>
  </sheetData>
  <mergeCells count="56">
    <mergeCell ref="A120:A131"/>
    <mergeCell ref="C120:C123"/>
    <mergeCell ref="C124:C127"/>
    <mergeCell ref="C128:C131"/>
    <mergeCell ref="A108:A119"/>
    <mergeCell ref="C108:C111"/>
    <mergeCell ref="C112:C115"/>
    <mergeCell ref="C116:C119"/>
    <mergeCell ref="A84:A95"/>
    <mergeCell ref="C84:C87"/>
    <mergeCell ref="C88:C91"/>
    <mergeCell ref="C92:C95"/>
    <mergeCell ref="A96:A107"/>
    <mergeCell ref="C96:C99"/>
    <mergeCell ref="C100:C103"/>
    <mergeCell ref="C104:C107"/>
    <mergeCell ref="A48:A59"/>
    <mergeCell ref="C48:C51"/>
    <mergeCell ref="C52:C55"/>
    <mergeCell ref="C56:C59"/>
    <mergeCell ref="A72:A83"/>
    <mergeCell ref="C72:C75"/>
    <mergeCell ref="C76:C79"/>
    <mergeCell ref="C80:C83"/>
    <mergeCell ref="A60:A71"/>
    <mergeCell ref="C60:C63"/>
    <mergeCell ref="C64:C67"/>
    <mergeCell ref="C68:C71"/>
    <mergeCell ref="C24:C27"/>
    <mergeCell ref="A36:A47"/>
    <mergeCell ref="C36:C39"/>
    <mergeCell ref="C40:C43"/>
    <mergeCell ref="C44:C47"/>
    <mergeCell ref="C28:C31"/>
    <mergeCell ref="C16:C19"/>
    <mergeCell ref="C4:C7"/>
    <mergeCell ref="A2:B3"/>
    <mergeCell ref="C2:C3"/>
    <mergeCell ref="A8:A15"/>
    <mergeCell ref="A4:A7"/>
    <mergeCell ref="A1:U1"/>
    <mergeCell ref="D2:E2"/>
    <mergeCell ref="T2:U2"/>
    <mergeCell ref="A24:A35"/>
    <mergeCell ref="A16:A23"/>
    <mergeCell ref="C32:C35"/>
    <mergeCell ref="N2:O2"/>
    <mergeCell ref="F2:G2"/>
    <mergeCell ref="H2:I2"/>
    <mergeCell ref="J2:K2"/>
    <mergeCell ref="L2:M2"/>
    <mergeCell ref="P2:Q2"/>
    <mergeCell ref="R2:S2"/>
    <mergeCell ref="C20:C23"/>
    <mergeCell ref="C8:C11"/>
    <mergeCell ref="C12:C15"/>
  </mergeCells>
  <phoneticPr fontId="2" type="noConversion"/>
  <pageMargins left="0.31496062992125984" right="0.31496062992125984" top="0.19685039370078741" bottom="0.35433070866141736" header="0.31496062992125984" footer="0.31496062992125984"/>
  <pageSetup paperSize="9" scale="76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表9-1 畢業學生就業概況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alumni</dc:creator>
  <cp:lastModifiedBy>admin</cp:lastModifiedBy>
  <cp:lastPrinted>2018-05-29T08:46:38Z</cp:lastPrinted>
  <dcterms:created xsi:type="dcterms:W3CDTF">2014-07-29T03:16:18Z</dcterms:created>
  <dcterms:modified xsi:type="dcterms:W3CDTF">2026-08-03T02:00:21Z</dcterms:modified>
</cp:coreProperties>
</file>